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oris\Desktop\"/>
    </mc:Choice>
  </mc:AlternateContent>
  <xr:revisionPtr revIDLastSave="0" documentId="13_ncr:1_{7C23B35A-8D1F-49FC-8B80-6198673AC8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5" i="1" l="1"/>
  <c r="G405" i="1"/>
  <c r="H405" i="1"/>
  <c r="I405" i="1"/>
  <c r="J405" i="1"/>
  <c r="F391" i="1"/>
  <c r="G391" i="1"/>
  <c r="H391" i="1"/>
  <c r="I391" i="1"/>
  <c r="J391" i="1"/>
  <c r="F363" i="1"/>
  <c r="G363" i="1"/>
  <c r="H363" i="1"/>
  <c r="I363" i="1"/>
  <c r="J363" i="1"/>
  <c r="F349" i="1"/>
  <c r="G349" i="1"/>
  <c r="H349" i="1"/>
  <c r="I349" i="1"/>
  <c r="J349" i="1"/>
  <c r="F307" i="1"/>
  <c r="G307" i="1"/>
  <c r="H307" i="1"/>
  <c r="I307" i="1"/>
  <c r="J307" i="1"/>
  <c r="F279" i="1"/>
  <c r="G279" i="1"/>
  <c r="H279" i="1"/>
  <c r="I279" i="1"/>
  <c r="J279" i="1"/>
  <c r="F265" i="1"/>
  <c r="G265" i="1"/>
  <c r="H265" i="1"/>
  <c r="I265" i="1"/>
  <c r="J265" i="1"/>
  <c r="F223" i="1"/>
  <c r="G223" i="1"/>
  <c r="H223" i="1"/>
  <c r="I223" i="1"/>
  <c r="J223" i="1"/>
  <c r="F195" i="1" l="1"/>
  <c r="G195" i="1"/>
  <c r="H195" i="1"/>
  <c r="I195" i="1"/>
  <c r="J195" i="1"/>
  <c r="F181" i="1"/>
  <c r="G181" i="1"/>
  <c r="H181" i="1"/>
  <c r="I181" i="1"/>
  <c r="J181" i="1"/>
  <c r="F173" i="1" l="1"/>
  <c r="G173" i="1"/>
  <c r="H173" i="1"/>
  <c r="I173" i="1"/>
  <c r="J173" i="1"/>
  <c r="F153" i="1"/>
  <c r="G153" i="1"/>
  <c r="H153" i="1"/>
  <c r="I153" i="1"/>
  <c r="J153" i="1"/>
  <c r="F139" i="1"/>
  <c r="G139" i="1"/>
  <c r="H139" i="1"/>
  <c r="I139" i="1"/>
  <c r="J139" i="1"/>
  <c r="J97" i="1"/>
  <c r="I97" i="1"/>
  <c r="H97" i="1"/>
  <c r="G97" i="1"/>
  <c r="F69" i="1"/>
  <c r="G69" i="1"/>
  <c r="H69" i="1"/>
  <c r="I69" i="1"/>
  <c r="J69" i="1"/>
  <c r="J55" i="1"/>
  <c r="I55" i="1"/>
  <c r="H55" i="1"/>
  <c r="G55" i="1"/>
  <c r="F55" i="1"/>
  <c r="L13" i="1"/>
  <c r="L21" i="1"/>
  <c r="L27" i="1" s="1"/>
  <c r="F27" i="1" l="1"/>
  <c r="G27" i="1"/>
  <c r="H27" i="1"/>
  <c r="I27" i="1"/>
  <c r="J27" i="1"/>
  <c r="J13" i="1"/>
  <c r="I13" i="1"/>
  <c r="H13" i="1"/>
  <c r="G13" i="1"/>
  <c r="B224" i="1" l="1"/>
  <c r="L405" i="1"/>
  <c r="L363" i="1"/>
  <c r="L321" i="1"/>
  <c r="L279" i="1"/>
  <c r="L237" i="1"/>
  <c r="L195" i="1"/>
  <c r="L153" i="1"/>
  <c r="L111" i="1"/>
  <c r="L69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B406" i="1"/>
  <c r="A406" i="1"/>
  <c r="B396" i="1"/>
  <c r="A396" i="1"/>
  <c r="J395" i="1"/>
  <c r="I395" i="1"/>
  <c r="H395" i="1"/>
  <c r="G395" i="1"/>
  <c r="F395" i="1"/>
  <c r="B392" i="1"/>
  <c r="A392" i="1"/>
  <c r="L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B364" i="1"/>
  <c r="A364" i="1"/>
  <c r="F383" i="1"/>
  <c r="B354" i="1"/>
  <c r="A354" i="1"/>
  <c r="J353" i="1"/>
  <c r="I353" i="1"/>
  <c r="H353" i="1"/>
  <c r="G353" i="1"/>
  <c r="F353" i="1"/>
  <c r="B350" i="1"/>
  <c r="A350" i="1"/>
  <c r="L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B280" i="1"/>
  <c r="A280" i="1"/>
  <c r="B270" i="1"/>
  <c r="A270" i="1"/>
  <c r="J269" i="1"/>
  <c r="I269" i="1"/>
  <c r="H269" i="1"/>
  <c r="G269" i="1"/>
  <c r="F269" i="1"/>
  <c r="B266" i="1"/>
  <c r="A266" i="1"/>
  <c r="L265" i="1"/>
  <c r="L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A224" i="1"/>
  <c r="L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B196" i="1"/>
  <c r="A196" i="1"/>
  <c r="B186" i="1"/>
  <c r="A186" i="1"/>
  <c r="J185" i="1"/>
  <c r="I185" i="1"/>
  <c r="H185" i="1"/>
  <c r="G185" i="1"/>
  <c r="F185" i="1"/>
  <c r="B182" i="1"/>
  <c r="A182" i="1"/>
  <c r="F215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B154" i="1"/>
  <c r="A154" i="1"/>
  <c r="B144" i="1"/>
  <c r="A144" i="1"/>
  <c r="J143" i="1"/>
  <c r="I143" i="1"/>
  <c r="H143" i="1"/>
  <c r="G143" i="1"/>
  <c r="F143" i="1"/>
  <c r="B140" i="1"/>
  <c r="A140" i="1"/>
  <c r="L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B70" i="1"/>
  <c r="A70" i="1"/>
  <c r="B60" i="1"/>
  <c r="A60" i="1"/>
  <c r="J59" i="1"/>
  <c r="I59" i="1"/>
  <c r="H59" i="1"/>
  <c r="G59" i="1"/>
  <c r="F59" i="1"/>
  <c r="B56" i="1"/>
  <c r="A56" i="1"/>
  <c r="L55" i="1"/>
  <c r="J89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B28" i="1"/>
  <c r="A28" i="1"/>
  <c r="B18" i="1"/>
  <c r="A18" i="1"/>
  <c r="J17" i="1"/>
  <c r="I17" i="1"/>
  <c r="H17" i="1"/>
  <c r="G17" i="1"/>
  <c r="F17" i="1"/>
  <c r="B14" i="1"/>
  <c r="A14" i="1"/>
  <c r="G299" i="1" l="1"/>
  <c r="G215" i="1"/>
  <c r="H299" i="1"/>
  <c r="I383" i="1"/>
  <c r="I299" i="1"/>
  <c r="J383" i="1"/>
  <c r="I215" i="1"/>
  <c r="J299" i="1"/>
  <c r="I47" i="1"/>
  <c r="J215" i="1"/>
  <c r="F425" i="1"/>
  <c r="J47" i="1"/>
  <c r="G425" i="1"/>
  <c r="G89" i="1"/>
  <c r="H341" i="1"/>
  <c r="I341" i="1"/>
  <c r="J425" i="1"/>
  <c r="J257" i="1"/>
  <c r="F299" i="1"/>
  <c r="F257" i="1"/>
  <c r="G257" i="1"/>
  <c r="H257" i="1"/>
  <c r="H131" i="1"/>
  <c r="I131" i="1"/>
  <c r="F89" i="1"/>
  <c r="F47" i="1"/>
  <c r="I425" i="1"/>
  <c r="H425" i="1"/>
  <c r="H383" i="1"/>
  <c r="G383" i="1"/>
  <c r="F341" i="1"/>
  <c r="G341" i="1"/>
  <c r="J341" i="1"/>
  <c r="I257" i="1"/>
  <c r="H215" i="1"/>
  <c r="F131" i="1"/>
  <c r="J131" i="1"/>
  <c r="G131" i="1"/>
  <c r="I89" i="1"/>
  <c r="H89" i="1"/>
  <c r="H47" i="1"/>
  <c r="G47" i="1"/>
  <c r="L181" i="1" l="1"/>
  <c r="L101" i="1"/>
  <c r="L395" i="1"/>
  <c r="L333" i="1"/>
  <c r="L59" i="1"/>
  <c r="L382" i="1"/>
  <c r="L46" i="1"/>
  <c r="L269" i="1"/>
  <c r="L172" i="1"/>
  <c r="L143" i="1"/>
  <c r="L207" i="1"/>
  <c r="L340" i="1"/>
  <c r="L165" i="1"/>
  <c r="L39" i="1"/>
  <c r="L291" i="1"/>
  <c r="L353" i="1"/>
  <c r="L130" i="1"/>
  <c r="L214" i="1"/>
  <c r="L417" i="1"/>
  <c r="L249" i="1"/>
  <c r="L227" i="1"/>
  <c r="L17" i="1"/>
  <c r="L375" i="1"/>
  <c r="L185" i="1"/>
  <c r="L424" i="1"/>
  <c r="L256" i="1"/>
  <c r="L311" i="1"/>
  <c r="L81" i="1"/>
  <c r="L88" i="1"/>
  <c r="L123" i="1"/>
</calcChain>
</file>

<file path=xl/sharedStrings.xml><?xml version="1.0" encoding="utf-8"?>
<sst xmlns="http://schemas.openxmlformats.org/spreadsheetml/2006/main" count="490" uniqueCount="116">
  <si>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</si>
  <si>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</si>
  <si>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</si>
  <si>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</si>
  <si>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</si>
  <si>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</si>
  <si>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</si>
  <si>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</si>
  <si>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</si>
  <si>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</si>
  <si>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</si>
  <si>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</si>
  <si>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</si>
  <si>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</si>
  <si>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</si>
  <si>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</si>
  <si>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</si>
  <si>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</si>
  <si>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</si>
  <si>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</si>
  <si>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</si>
  <si>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</si>
  <si>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</si>
  <si>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</si>
  <si>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</si>
  <si>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</si>
  <si>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</si>
  <si>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</si>
  <si>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</si>
  <si>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</si>
  <si>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</si>
  <si>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</si>
  <si>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</si>
  <si>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</si>
  <si>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</si>
  <si>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</si>
  <si>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</si>
  <si>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</si>
  <si>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</si>
  <si>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</si>
  <si>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</si>
  <si>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</si>
  <si>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</si>
  <si>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</si>
  <si>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учреждение - средняя общеобразовательная школа №6 г.Маркса</t>
  </si>
  <si>
    <t>Директор</t>
  </si>
  <si>
    <t>Полищук Г.Н.</t>
  </si>
  <si>
    <t>Каша манная молочная вязкая</t>
  </si>
  <si>
    <t>Чай с лимоном и сахаром</t>
  </si>
  <si>
    <t>Батон с маслом, сыром</t>
  </si>
  <si>
    <t>26, 69</t>
  </si>
  <si>
    <t>Салат "Витаминный" (капуста, морковь, соль, лимонная к-та, раст. масло)</t>
  </si>
  <si>
    <t>Рассольник "Ленинградский"</t>
  </si>
  <si>
    <t>Гуляш из кур</t>
  </si>
  <si>
    <t>Компот из сухофруктов</t>
  </si>
  <si>
    <t>Хлеб пшеничный (высший с.)</t>
  </si>
  <si>
    <t>Хлеб ржаной</t>
  </si>
  <si>
    <t>Чай с лимоном</t>
  </si>
  <si>
    <t>Пудинг творожный со сгущенкой</t>
  </si>
  <si>
    <t>Чай с сахаром</t>
  </si>
  <si>
    <t>Батон с маслом,сыром</t>
  </si>
  <si>
    <t>Икра кабачковая</t>
  </si>
  <si>
    <t>суп "полевой" на м/ к.б.</t>
  </si>
  <si>
    <t>Тефтели в сметанно-томатном соусе</t>
  </si>
  <si>
    <t>462/456</t>
  </si>
  <si>
    <t>капуста тушеная</t>
  </si>
  <si>
    <t>Компот из свежих яблок</t>
  </si>
  <si>
    <t>Каша молочная пшеничная</t>
  </si>
  <si>
    <t>Кофейный напиток на молоке</t>
  </si>
  <si>
    <t>Салат "Ассорти" (зелен. горошек, кукуруза,масло раст.)</t>
  </si>
  <si>
    <t>борщ на м/к б. со сметаной</t>
  </si>
  <si>
    <t>Куриная котлета с соусом томатным</t>
  </si>
  <si>
    <t>498/587</t>
  </si>
  <si>
    <t>Рис отварной со слив.маслом</t>
  </si>
  <si>
    <t>Напиток из шиповника</t>
  </si>
  <si>
    <t>Какао на молоке</t>
  </si>
  <si>
    <t>21, 00</t>
  </si>
  <si>
    <t>Икра морковная</t>
  </si>
  <si>
    <t>Щи на мясо к/б со сметаной</t>
  </si>
  <si>
    <t>Рыба тушеная с овощами.</t>
  </si>
  <si>
    <t>Картофель тушеный</t>
  </si>
  <si>
    <t>Чай с/с</t>
  </si>
  <si>
    <t>Каша "Дружба"</t>
  </si>
  <si>
    <t>Салат свекольный с зел. горошком</t>
  </si>
  <si>
    <t>Суп с фасолью на мясо к/б</t>
  </si>
  <si>
    <t>Говядина тушеная в томатном соусе</t>
  </si>
  <si>
    <t>макароны отварные</t>
  </si>
  <si>
    <t>Каша геркулесовая</t>
  </si>
  <si>
    <t>Зеленый горошек</t>
  </si>
  <si>
    <t>Суп с макаронами на мясо к/б</t>
  </si>
  <si>
    <t>Рагу овощное с курицей</t>
  </si>
  <si>
    <t>Запеканка творожная со сгущенкой</t>
  </si>
  <si>
    <t>Суп гороховый на мясном бульоне</t>
  </si>
  <si>
    <t>Котлета из говядины, соус красный основной</t>
  </si>
  <si>
    <t>Гречка отварная со сл.маслом</t>
  </si>
  <si>
    <t>Свекольник на м/к/б. со смет.</t>
  </si>
  <si>
    <t>Плов с курицей</t>
  </si>
  <si>
    <t>Каша рисовая молочная вязкая</t>
  </si>
  <si>
    <t>Батон нарезной с маслом</t>
  </si>
  <si>
    <t>Кукуруза консервированная</t>
  </si>
  <si>
    <t>Жаркое по домашнему</t>
  </si>
  <si>
    <t>каша пшенная молочная</t>
  </si>
  <si>
    <t>Икра свекольная</t>
  </si>
  <si>
    <t>Суп с фрикадельками из говядины</t>
  </si>
  <si>
    <t>Курица запеченая со сметанным соусом</t>
  </si>
  <si>
    <t>Макароны отварные</t>
  </si>
  <si>
    <t>Омлет паровой</t>
  </si>
  <si>
    <t xml:space="preserve">Батон </t>
  </si>
  <si>
    <t>Батон с маслом</t>
  </si>
  <si>
    <t xml:space="preserve">             100</t>
  </si>
  <si>
    <t>12-17 лет</t>
  </si>
  <si>
    <t>гречка отварная</t>
  </si>
  <si>
    <t>0</t>
  </si>
  <si>
    <t>36, 15</t>
  </si>
  <si>
    <t>26 ,69</t>
  </si>
  <si>
    <t>16, 00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</si>
</sst>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49" fontId="0" fillId="0" borderId="5" xfId="0" applyNumberFormat="1" applyBorder="1" applyProtection="1"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protection locked="0"/>
    </xf>
    <xf numFmtId="2" fontId="11" fillId="0" borderId="2" xfId="0" applyNumberFormat="1" applyFont="1" applyBorder="1" applyAlignment="1" applyProtection="1">
      <alignment horizontal="right" vertical="center"/>
      <protection locked="0"/>
    </xf>
    <xf numFmtId="0" fontId="11" fillId="0" borderId="6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wrapText="1"/>
      <protection locked="0"/>
    </xf>
    <xf numFmtId="49" fontId="11" fillId="0" borderId="2" xfId="0" applyNumberFormat="1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2" fontId="12" fillId="0" borderId="2" xfId="0" applyNumberFormat="1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2" fontId="13" fillId="0" borderId="2" xfId="0" applyNumberFormat="1" applyFont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7"/>
  <sheetViews>
    <sheetView tabSelected="1" workbookViewId="0">
      <pane xSplit="4" ySplit="5" topLeftCell="E357" activePane="bottomRight" state="frozen"/>
      <selection pane="topRight" activeCell="E1" sqref="E1"/>
      <selection pane="bottomLeft" activeCell="A6" sqref="A6"/>
      <selection pane="bottomRight" activeCell="N426" sqref="N4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95" t="s">
        <v>44</v>
      </c>
      <c r="D1" s="96"/>
      <c r="E1" s="96"/>
      <c r="F1" s="13" t="s">
        <v>15</v>
      </c>
      <c r="G1" s="2" t="s">
        <v>16</v>
      </c>
      <c r="H1" s="97" t="s">
        <v>45</v>
      </c>
      <c r="I1" s="97"/>
      <c r="J1" s="97"/>
      <c r="K1" s="97"/>
    </row>
    <row r="2" spans="1:12" ht="18" x14ac:dyDescent="0.2">
      <c r="A2" s="43" t="s">
        <v>6</v>
      </c>
      <c r="C2" s="2"/>
      <c r="G2" s="2" t="s">
        <v>17</v>
      </c>
      <c r="H2" s="97" t="s">
        <v>46</v>
      </c>
      <c r="I2" s="97"/>
      <c r="J2" s="97"/>
      <c r="K2" s="97"/>
    </row>
    <row r="3" spans="1:12" ht="17.25" customHeight="1" x14ac:dyDescent="0.2">
      <c r="A3" s="4" t="s">
        <v>8</v>
      </c>
      <c r="C3" s="2"/>
      <c r="D3" s="3"/>
      <c r="E3" s="46" t="s">
        <v>110</v>
      </c>
      <c r="G3" s="2" t="s">
        <v>18</v>
      </c>
      <c r="H3" s="54">
        <v>1</v>
      </c>
      <c r="I3" s="54">
        <v>9</v>
      </c>
      <c r="J3" s="55">
        <v>2023</v>
      </c>
      <c r="K3" s="1"/>
    </row>
    <row r="4" spans="1:12" x14ac:dyDescent="0.2">
      <c r="C4" s="2"/>
      <c r="D4" s="4"/>
      <c r="H4" s="56" t="s">
        <v>41</v>
      </c>
      <c r="I4" s="56" t="s">
        <v>42</v>
      </c>
      <c r="J4" s="56" t="s">
        <v>43</v>
      </c>
    </row>
    <row r="5" spans="1:12" ht="34.5" thickBot="1" x14ac:dyDescent="0.25">
      <c r="A5" s="52" t="s">
        <v>13</v>
      </c>
      <c r="B5" s="53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89" t="s">
        <v>47</v>
      </c>
      <c r="F6" s="58">
        <v>250</v>
      </c>
      <c r="G6" s="58">
        <v>9.25</v>
      </c>
      <c r="H6" s="58">
        <v>0.19</v>
      </c>
      <c r="I6" s="58">
        <v>44.2</v>
      </c>
      <c r="J6" s="58">
        <v>230</v>
      </c>
      <c r="K6" s="59">
        <v>302</v>
      </c>
      <c r="L6" s="47">
        <v>16.71</v>
      </c>
    </row>
    <row r="7" spans="1:12" ht="15" x14ac:dyDescent="0.25">
      <c r="A7" s="25"/>
      <c r="B7" s="16"/>
      <c r="C7" s="11"/>
      <c r="D7" s="6"/>
      <c r="E7" s="58"/>
      <c r="F7" s="58"/>
      <c r="G7" s="58"/>
      <c r="H7" s="58"/>
      <c r="I7" s="58"/>
      <c r="J7" s="58"/>
      <c r="K7" s="51"/>
      <c r="L7" s="50"/>
    </row>
    <row r="8" spans="1:12" ht="15" x14ac:dyDescent="0.25">
      <c r="A8" s="25"/>
      <c r="B8" s="16"/>
      <c r="C8" s="11"/>
      <c r="D8" s="7" t="s">
        <v>21</v>
      </c>
      <c r="E8" s="58" t="s">
        <v>48</v>
      </c>
      <c r="F8" s="58">
        <v>207</v>
      </c>
      <c r="G8" s="58">
        <v>0.3</v>
      </c>
      <c r="H8" s="58">
        <v>0</v>
      </c>
      <c r="I8" s="58">
        <v>15.2</v>
      </c>
      <c r="J8" s="58">
        <v>95</v>
      </c>
      <c r="K8" s="59">
        <v>686</v>
      </c>
      <c r="L8" s="50">
        <v>7</v>
      </c>
    </row>
    <row r="9" spans="1:12" ht="15" x14ac:dyDescent="0.25">
      <c r="A9" s="25"/>
      <c r="B9" s="16"/>
      <c r="C9" s="11"/>
      <c r="D9" s="7" t="s">
        <v>22</v>
      </c>
      <c r="E9" s="60" t="s">
        <v>49</v>
      </c>
      <c r="F9" s="61" t="s">
        <v>109</v>
      </c>
      <c r="G9" s="60">
        <v>7.23</v>
      </c>
      <c r="H9" s="60">
        <v>16.32</v>
      </c>
      <c r="I9" s="62" t="s">
        <v>50</v>
      </c>
      <c r="J9" s="60">
        <v>276.14999999999998</v>
      </c>
      <c r="K9" s="63">
        <v>3</v>
      </c>
      <c r="L9" s="50">
        <v>13.6</v>
      </c>
    </row>
    <row r="10" spans="1:12" ht="15" x14ac:dyDescent="0.25">
      <c r="A10" s="25"/>
      <c r="B10" s="16"/>
      <c r="C10" s="11"/>
      <c r="D10" s="7" t="s">
        <v>23</v>
      </c>
      <c r="E10" s="49"/>
      <c r="F10" s="50"/>
      <c r="G10" s="50"/>
      <c r="H10" s="50"/>
      <c r="I10" s="50"/>
      <c r="J10" s="50"/>
      <c r="K10" s="51"/>
      <c r="L10" s="50"/>
    </row>
    <row r="11" spans="1:12" ht="15" x14ac:dyDescent="0.25">
      <c r="A11" s="25"/>
      <c r="B11" s="16"/>
      <c r="C11" s="11"/>
      <c r="D11" s="6"/>
      <c r="E11" s="49"/>
      <c r="F11" s="50"/>
      <c r="G11" s="50"/>
      <c r="H11" s="50"/>
      <c r="I11" s="50"/>
      <c r="J11" s="50"/>
      <c r="K11" s="51"/>
      <c r="L11" s="50"/>
    </row>
    <row r="12" spans="1:12" ht="15" x14ac:dyDescent="0.25">
      <c r="A12" s="25"/>
      <c r="B12" s="16"/>
      <c r="C12" s="11"/>
      <c r="D12" s="6"/>
      <c r="E12" s="49"/>
      <c r="F12" s="50"/>
      <c r="G12" s="50"/>
      <c r="H12" s="50"/>
      <c r="I12" s="50"/>
      <c r="J12" s="50"/>
      <c r="K12" s="51"/>
      <c r="L12" s="50"/>
    </row>
    <row r="13" spans="1:12" ht="15" x14ac:dyDescent="0.25">
      <c r="A13" s="26"/>
      <c r="B13" s="18"/>
      <c r="C13" s="8"/>
      <c r="D13" s="19" t="s">
        <v>38</v>
      </c>
      <c r="E13" s="9"/>
      <c r="F13" s="21">
        <v>557</v>
      </c>
      <c r="G13" s="21">
        <f t="shared" ref="G13:J13" si="0">SUM(G6:G12)</f>
        <v>16.78</v>
      </c>
      <c r="H13" s="21">
        <f t="shared" si="0"/>
        <v>16.510000000000002</v>
      </c>
      <c r="I13" s="21">
        <f t="shared" si="0"/>
        <v>59.400000000000006</v>
      </c>
      <c r="J13" s="21">
        <f t="shared" si="0"/>
        <v>601.15</v>
      </c>
      <c r="K13" s="27"/>
      <c r="L13" s="21">
        <f>SUM(L6:L12)</f>
        <v>37.31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9"/>
      <c r="F14" s="50"/>
      <c r="G14" s="50"/>
      <c r="H14" s="50"/>
      <c r="I14" s="50"/>
      <c r="J14" s="50"/>
      <c r="K14" s="51"/>
      <c r="L14" s="50"/>
    </row>
    <row r="15" spans="1:12" ht="15" x14ac:dyDescent="0.25">
      <c r="A15" s="25"/>
      <c r="B15" s="16"/>
      <c r="C15" s="11"/>
      <c r="D15" s="6"/>
      <c r="E15" s="49"/>
      <c r="F15" s="50"/>
      <c r="G15" s="50"/>
      <c r="H15" s="50"/>
      <c r="I15" s="50"/>
      <c r="J15" s="50"/>
      <c r="K15" s="51"/>
      <c r="L15" s="50"/>
    </row>
    <row r="16" spans="1:12" ht="15" x14ac:dyDescent="0.25">
      <c r="A16" s="25"/>
      <c r="B16" s="16"/>
      <c r="C16" s="11"/>
      <c r="D16" s="6"/>
      <c r="E16" s="49"/>
      <c r="F16" s="50"/>
      <c r="G16" s="50"/>
      <c r="H16" s="50"/>
      <c r="I16" s="50"/>
      <c r="J16" s="50"/>
      <c r="K16" s="51"/>
      <c r="L16" s="50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 ca="1">SUM(L14:L22)</f>
        <v>0</v>
      </c>
    </row>
    <row r="18" spans="1:12" ht="30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89" t="s">
        <v>51</v>
      </c>
      <c r="F18" s="58">
        <v>100</v>
      </c>
      <c r="G18" s="58">
        <v>1.1499999999999999</v>
      </c>
      <c r="H18" s="58">
        <v>6.37</v>
      </c>
      <c r="I18" s="58">
        <v>7.98</v>
      </c>
      <c r="J18" s="58">
        <v>103.1</v>
      </c>
      <c r="K18" s="59">
        <v>40</v>
      </c>
      <c r="L18" s="50">
        <v>8.6</v>
      </c>
    </row>
    <row r="19" spans="1:12" ht="15" x14ac:dyDescent="0.25">
      <c r="A19" s="25"/>
      <c r="B19" s="16"/>
      <c r="C19" s="11"/>
      <c r="D19" s="7" t="s">
        <v>27</v>
      </c>
      <c r="E19" s="58" t="s">
        <v>52</v>
      </c>
      <c r="F19" s="58">
        <v>280</v>
      </c>
      <c r="G19" s="58">
        <v>4.9400000000000004</v>
      </c>
      <c r="H19" s="58">
        <v>11.94</v>
      </c>
      <c r="I19" s="58">
        <v>23.14</v>
      </c>
      <c r="J19" s="58">
        <v>192.94</v>
      </c>
      <c r="K19" s="59">
        <v>132</v>
      </c>
      <c r="L19" s="50">
        <v>7</v>
      </c>
    </row>
    <row r="20" spans="1:12" ht="15" x14ac:dyDescent="0.25">
      <c r="A20" s="25"/>
      <c r="B20" s="16"/>
      <c r="C20" s="11"/>
      <c r="D20" s="7" t="s">
        <v>28</v>
      </c>
      <c r="E20" s="58" t="s">
        <v>53</v>
      </c>
      <c r="F20" s="58">
        <v>100</v>
      </c>
      <c r="G20" s="58">
        <v>6.91</v>
      </c>
      <c r="H20" s="58">
        <v>3.2</v>
      </c>
      <c r="I20" s="58">
        <v>5.43</v>
      </c>
      <c r="J20" s="58">
        <v>112.37</v>
      </c>
      <c r="K20" s="59">
        <v>331</v>
      </c>
      <c r="L20" s="50">
        <v>26.17</v>
      </c>
    </row>
    <row r="21" spans="1:12" ht="15" x14ac:dyDescent="0.25">
      <c r="A21" s="25"/>
      <c r="B21" s="16"/>
      <c r="C21" s="11"/>
      <c r="D21" s="7" t="s">
        <v>29</v>
      </c>
      <c r="E21" s="58" t="s">
        <v>111</v>
      </c>
      <c r="F21" s="58">
        <v>180</v>
      </c>
      <c r="G21" s="58">
        <v>3.92</v>
      </c>
      <c r="H21" s="58">
        <v>6.27</v>
      </c>
      <c r="I21" s="58">
        <v>41.69</v>
      </c>
      <c r="J21" s="58">
        <v>267.83999999999997</v>
      </c>
      <c r="K21" s="59">
        <v>41</v>
      </c>
      <c r="L21" s="86" t="str">
        <f>DOLLAR(10.75)</f>
        <v>10,75 ₽</v>
      </c>
    </row>
    <row r="22" spans="1:12" ht="15" x14ac:dyDescent="0.25">
      <c r="A22" s="25"/>
      <c r="B22" s="16"/>
      <c r="C22" s="11"/>
      <c r="D22" s="7" t="s">
        <v>30</v>
      </c>
      <c r="E22" s="58" t="s">
        <v>54</v>
      </c>
      <c r="F22" s="58">
        <v>200</v>
      </c>
      <c r="G22" s="58">
        <v>0.6</v>
      </c>
      <c r="H22" s="58">
        <v>0.1</v>
      </c>
      <c r="I22" s="58">
        <v>20.100000000000001</v>
      </c>
      <c r="J22" s="58">
        <v>84</v>
      </c>
      <c r="K22" s="59">
        <v>639</v>
      </c>
      <c r="L22" s="50">
        <v>6.72</v>
      </c>
    </row>
    <row r="23" spans="1:12" ht="15" x14ac:dyDescent="0.25">
      <c r="A23" s="25"/>
      <c r="B23" s="16"/>
      <c r="C23" s="11"/>
      <c r="D23" s="7" t="s">
        <v>31</v>
      </c>
      <c r="E23" s="58" t="s">
        <v>55</v>
      </c>
      <c r="F23" s="58">
        <v>40</v>
      </c>
      <c r="G23" s="58">
        <v>3.4</v>
      </c>
      <c r="H23" s="58">
        <v>0.32</v>
      </c>
      <c r="I23" s="58">
        <v>19.68</v>
      </c>
      <c r="J23" s="58">
        <v>94</v>
      </c>
      <c r="K23" s="59"/>
      <c r="L23" s="50">
        <v>3.34</v>
      </c>
    </row>
    <row r="24" spans="1:12" ht="15" x14ac:dyDescent="0.25">
      <c r="A24" s="25"/>
      <c r="B24" s="16"/>
      <c r="C24" s="11"/>
      <c r="D24" s="7" t="s">
        <v>32</v>
      </c>
      <c r="E24" s="60" t="s">
        <v>56</v>
      </c>
      <c r="F24" s="60">
        <v>40</v>
      </c>
      <c r="G24" s="60">
        <v>1.88</v>
      </c>
      <c r="H24" s="60">
        <v>0.28000000000000003</v>
      </c>
      <c r="I24" s="60">
        <v>19.920000000000002</v>
      </c>
      <c r="J24" s="60">
        <v>85.6</v>
      </c>
      <c r="K24" s="63"/>
      <c r="L24" s="50">
        <v>3.34</v>
      </c>
    </row>
    <row r="25" spans="1:12" ht="15" x14ac:dyDescent="0.25">
      <c r="A25" s="25"/>
      <c r="B25" s="16"/>
      <c r="C25" s="11"/>
      <c r="D25" s="6"/>
      <c r="E25" s="49"/>
      <c r="F25" s="50"/>
      <c r="G25" s="50"/>
      <c r="H25" s="50"/>
      <c r="I25" s="50"/>
      <c r="J25" s="50"/>
      <c r="K25" s="51"/>
      <c r="L25" s="50"/>
    </row>
    <row r="26" spans="1:12" ht="15" x14ac:dyDescent="0.25">
      <c r="A26" s="25"/>
      <c r="B26" s="16"/>
      <c r="C26" s="11"/>
      <c r="D26" s="6"/>
      <c r="E26" s="49"/>
      <c r="F26" s="50"/>
      <c r="G26" s="50"/>
      <c r="H26" s="50"/>
      <c r="I26" s="50"/>
      <c r="J26" s="50"/>
      <c r="K26" s="51"/>
      <c r="L26" s="50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940</v>
      </c>
      <c r="G27" s="21">
        <f>SUM(G18:G26)</f>
        <v>22.8</v>
      </c>
      <c r="H27" s="21">
        <f>SUM(H18:H26)</f>
        <v>28.48</v>
      </c>
      <c r="I27" s="21">
        <f>SUM(I18:I26)</f>
        <v>137.94</v>
      </c>
      <c r="J27" s="21">
        <f>SUM(J18:J26)</f>
        <v>939.85</v>
      </c>
      <c r="K27" s="27"/>
      <c r="L27" s="21">
        <f>SUM(L18:L26)</f>
        <v>55.17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64"/>
      <c r="F28" s="65"/>
      <c r="G28" s="66"/>
      <c r="H28" s="66"/>
      <c r="I28" s="66"/>
      <c r="J28" s="66"/>
      <c r="K28" s="67"/>
      <c r="L28" s="50"/>
    </row>
    <row r="29" spans="1:12" ht="15" x14ac:dyDescent="0.25">
      <c r="A29" s="25"/>
      <c r="B29" s="16"/>
      <c r="C29" s="11"/>
      <c r="D29" s="12" t="s">
        <v>30</v>
      </c>
      <c r="E29" s="64"/>
      <c r="F29" s="65"/>
      <c r="G29" s="66"/>
      <c r="H29" s="66"/>
      <c r="I29" s="66"/>
      <c r="J29" s="66"/>
      <c r="K29" s="67"/>
      <c r="L29" s="50"/>
    </row>
    <row r="30" spans="1:12" ht="15" x14ac:dyDescent="0.25">
      <c r="A30" s="25"/>
      <c r="B30" s="16"/>
      <c r="C30" s="11"/>
      <c r="D30" s="6"/>
      <c r="E30" s="49"/>
      <c r="F30" s="50"/>
      <c r="G30" s="50"/>
      <c r="H30" s="50"/>
      <c r="I30" s="50"/>
      <c r="J30" s="50"/>
      <c r="K30" s="51"/>
      <c r="L30" s="50"/>
    </row>
    <row r="31" spans="1:12" ht="15" x14ac:dyDescent="0.25">
      <c r="A31" s="25"/>
      <c r="B31" s="16"/>
      <c r="C31" s="11"/>
      <c r="D31" s="6"/>
      <c r="E31" s="49"/>
      <c r="F31" s="50"/>
      <c r="G31" s="50"/>
      <c r="H31" s="50"/>
      <c r="I31" s="50"/>
      <c r="J31" s="50"/>
      <c r="K31" s="51"/>
      <c r="L31" s="50"/>
    </row>
    <row r="32" spans="1:12" ht="15" x14ac:dyDescent="0.25">
      <c r="A32" s="26"/>
      <c r="B32" s="18"/>
      <c r="C32" s="8"/>
      <c r="D32" s="19" t="s">
        <v>38</v>
      </c>
      <c r="E32" s="9"/>
      <c r="F32" s="87" t="s">
        <v>112</v>
      </c>
      <c r="G32" s="21">
        <v>0</v>
      </c>
      <c r="H32" s="21">
        <v>0</v>
      </c>
      <c r="I32" s="21">
        <v>0</v>
      </c>
      <c r="J32" s="21">
        <v>0</v>
      </c>
      <c r="K32" s="27"/>
      <c r="L32" s="21"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6"/>
      <c r="C34" s="11"/>
      <c r="D34" s="7" t="s">
        <v>29</v>
      </c>
      <c r="E34" s="49"/>
      <c r="F34" s="50"/>
      <c r="G34" s="50"/>
      <c r="H34" s="50"/>
      <c r="I34" s="50"/>
      <c r="J34" s="50"/>
      <c r="K34" s="51"/>
      <c r="L34" s="50"/>
    </row>
    <row r="35" spans="1:12" ht="15" x14ac:dyDescent="0.25">
      <c r="A35" s="25"/>
      <c r="B35" s="16"/>
      <c r="C35" s="11"/>
      <c r="D35" s="7" t="s">
        <v>30</v>
      </c>
      <c r="E35" s="49"/>
      <c r="F35" s="50"/>
      <c r="G35" s="50"/>
      <c r="H35" s="50"/>
      <c r="I35" s="50"/>
      <c r="J35" s="50"/>
      <c r="K35" s="51"/>
      <c r="L35" s="50"/>
    </row>
    <row r="36" spans="1:12" ht="15" x14ac:dyDescent="0.25">
      <c r="A36" s="25"/>
      <c r="B36" s="16"/>
      <c r="C36" s="11"/>
      <c r="D36" s="7" t="s">
        <v>22</v>
      </c>
      <c r="E36" s="49"/>
      <c r="F36" s="50"/>
      <c r="G36" s="50"/>
      <c r="H36" s="50"/>
      <c r="I36" s="50"/>
      <c r="J36" s="50"/>
      <c r="K36" s="51"/>
      <c r="L36" s="50"/>
    </row>
    <row r="37" spans="1:12" ht="15" x14ac:dyDescent="0.25">
      <c r="A37" s="25"/>
      <c r="B37" s="16"/>
      <c r="C37" s="11"/>
      <c r="D37" s="6"/>
      <c r="E37" s="49"/>
      <c r="F37" s="50"/>
      <c r="G37" s="50"/>
      <c r="H37" s="50"/>
      <c r="I37" s="50"/>
      <c r="J37" s="50"/>
      <c r="K37" s="51"/>
      <c r="L37" s="50"/>
    </row>
    <row r="38" spans="1:12" ht="15" x14ac:dyDescent="0.25">
      <c r="A38" s="25"/>
      <c r="B38" s="16"/>
      <c r="C38" s="11"/>
      <c r="D38" s="6"/>
      <c r="E38" s="49"/>
      <c r="F38" s="50"/>
      <c r="G38" s="50"/>
      <c r="H38" s="50"/>
      <c r="I38" s="50"/>
      <c r="J38" s="50"/>
      <c r="K38" s="51"/>
      <c r="L38" s="50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2">SUM(G33:G38)</f>
        <v>0</v>
      </c>
      <c r="H39" s="21">
        <f t="shared" si="2"/>
        <v>0</v>
      </c>
      <c r="I39" s="21">
        <f t="shared" si="2"/>
        <v>0</v>
      </c>
      <c r="J39" s="21">
        <f t="shared" si="2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49"/>
      <c r="F40" s="50"/>
      <c r="G40" s="50"/>
      <c r="H40" s="50"/>
      <c r="I40" s="50"/>
      <c r="J40" s="50"/>
      <c r="K40" s="51"/>
      <c r="L40" s="50"/>
    </row>
    <row r="41" spans="1:12" ht="15" x14ac:dyDescent="0.25">
      <c r="A41" s="25"/>
      <c r="B41" s="16"/>
      <c r="C41" s="11"/>
      <c r="D41" s="12" t="s">
        <v>34</v>
      </c>
      <c r="E41" s="49"/>
      <c r="F41" s="50"/>
      <c r="G41" s="50"/>
      <c r="H41" s="50"/>
      <c r="I41" s="50"/>
      <c r="J41" s="50"/>
      <c r="K41" s="51"/>
      <c r="L41" s="50"/>
    </row>
    <row r="42" spans="1:12" ht="15" x14ac:dyDescent="0.25">
      <c r="A42" s="25"/>
      <c r="B42" s="16"/>
      <c r="C42" s="11"/>
      <c r="D42" s="12" t="s">
        <v>30</v>
      </c>
      <c r="E42" s="49"/>
      <c r="F42" s="50"/>
      <c r="G42" s="50"/>
      <c r="H42" s="50"/>
      <c r="I42" s="50"/>
      <c r="J42" s="50"/>
      <c r="K42" s="51"/>
      <c r="L42" s="50"/>
    </row>
    <row r="43" spans="1:12" ht="15" x14ac:dyDescent="0.25">
      <c r="A43" s="25"/>
      <c r="B43" s="16"/>
      <c r="C43" s="11"/>
      <c r="D43" s="12" t="s">
        <v>23</v>
      </c>
      <c r="E43" s="49"/>
      <c r="F43" s="50"/>
      <c r="G43" s="50"/>
      <c r="H43" s="50"/>
      <c r="I43" s="50"/>
      <c r="J43" s="50"/>
      <c r="K43" s="51"/>
      <c r="L43" s="50"/>
    </row>
    <row r="44" spans="1:12" ht="15" x14ac:dyDescent="0.25">
      <c r="A44" s="25"/>
      <c r="B44" s="16"/>
      <c r="C44" s="11"/>
      <c r="D44" s="6"/>
      <c r="E44" s="49"/>
      <c r="F44" s="50"/>
      <c r="G44" s="50"/>
      <c r="H44" s="50"/>
      <c r="I44" s="50"/>
      <c r="J44" s="50"/>
      <c r="K44" s="51"/>
      <c r="L44" s="50"/>
    </row>
    <row r="45" spans="1:12" ht="15" x14ac:dyDescent="0.25">
      <c r="A45" s="25"/>
      <c r="B45" s="16"/>
      <c r="C45" s="11"/>
      <c r="D45" s="6"/>
      <c r="E45" s="49"/>
      <c r="F45" s="50"/>
      <c r="G45" s="50"/>
      <c r="H45" s="50"/>
      <c r="I45" s="50"/>
      <c r="J45" s="50"/>
      <c r="K45" s="51"/>
      <c r="L45" s="50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3">SUM(G40:G45)</f>
        <v>0</v>
      </c>
      <c r="H46" s="21">
        <f t="shared" si="3"/>
        <v>0</v>
      </c>
      <c r="I46" s="21">
        <f t="shared" si="3"/>
        <v>0</v>
      </c>
      <c r="J46" s="21">
        <f t="shared" si="3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93" t="s">
        <v>4</v>
      </c>
      <c r="D47" s="94"/>
      <c r="E47" s="33"/>
      <c r="F47" s="34">
        <f>F13+F17+F27+F32+F39+F46</f>
        <v>1497</v>
      </c>
      <c r="G47" s="34">
        <f t="shared" ref="G47:J47" si="4">G13+G17+G27+G32+G39+G46</f>
        <v>39.58</v>
      </c>
      <c r="H47" s="34">
        <f t="shared" si="4"/>
        <v>44.99</v>
      </c>
      <c r="I47" s="34">
        <f t="shared" si="4"/>
        <v>197.34</v>
      </c>
      <c r="J47" s="34">
        <f t="shared" si="4"/>
        <v>1541</v>
      </c>
      <c r="K47" s="35"/>
      <c r="L47" s="34">
        <v>92.48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89" t="s">
        <v>58</v>
      </c>
      <c r="F48" s="58">
        <v>250</v>
      </c>
      <c r="G48" s="58">
        <v>19.420000000000002</v>
      </c>
      <c r="H48" s="58">
        <v>17.22</v>
      </c>
      <c r="I48" s="58">
        <v>34.56</v>
      </c>
      <c r="J48" s="58">
        <v>346.83</v>
      </c>
      <c r="K48" s="59">
        <v>362</v>
      </c>
      <c r="L48" s="47">
        <v>34.75</v>
      </c>
    </row>
    <row r="49" spans="1:12" ht="15" x14ac:dyDescent="0.25">
      <c r="A49" s="15"/>
      <c r="B49" s="16"/>
      <c r="C49" s="11"/>
      <c r="D49" s="6"/>
      <c r="E49" s="49"/>
      <c r="F49" s="50"/>
      <c r="G49" s="50"/>
      <c r="H49" s="50"/>
      <c r="I49" s="50"/>
      <c r="J49" s="50"/>
      <c r="K49" s="51"/>
      <c r="L49" s="50"/>
    </row>
    <row r="50" spans="1:12" ht="15" x14ac:dyDescent="0.25">
      <c r="A50" s="15"/>
      <c r="B50" s="16"/>
      <c r="C50" s="11"/>
      <c r="D50" s="7" t="s">
        <v>21</v>
      </c>
      <c r="E50" s="58" t="s">
        <v>59</v>
      </c>
      <c r="F50" s="58">
        <v>200</v>
      </c>
      <c r="G50" s="58">
        <v>0.2</v>
      </c>
      <c r="H50" s="58">
        <v>0</v>
      </c>
      <c r="I50" s="58">
        <v>15</v>
      </c>
      <c r="J50" s="58">
        <v>58</v>
      </c>
      <c r="K50" s="59">
        <v>685</v>
      </c>
      <c r="L50" s="50">
        <v>3</v>
      </c>
    </row>
    <row r="51" spans="1:12" ht="15" x14ac:dyDescent="0.25">
      <c r="A51" s="15"/>
      <c r="B51" s="16"/>
      <c r="C51" s="11"/>
      <c r="D51" s="7" t="s">
        <v>22</v>
      </c>
      <c r="E51" s="60" t="s">
        <v>60</v>
      </c>
      <c r="F51" s="60">
        <v>100</v>
      </c>
      <c r="G51" s="60">
        <v>2.25</v>
      </c>
      <c r="H51" s="60">
        <v>0.8</v>
      </c>
      <c r="I51" s="62" t="s">
        <v>50</v>
      </c>
      <c r="J51" s="60">
        <v>276.14999999999998</v>
      </c>
      <c r="K51" s="51"/>
      <c r="L51" s="50">
        <v>13.6</v>
      </c>
    </row>
    <row r="52" spans="1:12" ht="15" x14ac:dyDescent="0.25">
      <c r="A52" s="15"/>
      <c r="B52" s="16"/>
      <c r="C52" s="11"/>
      <c r="D52" s="7" t="s">
        <v>23</v>
      </c>
      <c r="E52" s="49"/>
      <c r="F52" s="50"/>
      <c r="G52" s="50"/>
      <c r="H52" s="50"/>
      <c r="I52" s="50"/>
      <c r="J52" s="50"/>
      <c r="K52" s="51"/>
      <c r="L52" s="50"/>
    </row>
    <row r="53" spans="1:12" ht="15" x14ac:dyDescent="0.25">
      <c r="A53" s="15"/>
      <c r="B53" s="16"/>
      <c r="C53" s="11"/>
      <c r="D53" s="6"/>
      <c r="E53" s="49"/>
      <c r="F53" s="50"/>
      <c r="G53" s="50"/>
      <c r="H53" s="50"/>
      <c r="I53" s="50"/>
      <c r="J53" s="50"/>
      <c r="K53" s="51"/>
      <c r="L53" s="50"/>
    </row>
    <row r="54" spans="1:12" ht="15" x14ac:dyDescent="0.25">
      <c r="A54" s="15"/>
      <c r="B54" s="16"/>
      <c r="C54" s="11"/>
      <c r="D54" s="6"/>
      <c r="E54" s="49"/>
      <c r="F54" s="50"/>
      <c r="G54" s="50"/>
      <c r="H54" s="50"/>
      <c r="I54" s="50"/>
      <c r="J54" s="50"/>
      <c r="K54" s="51"/>
      <c r="L54" s="50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550</v>
      </c>
      <c r="G55" s="21">
        <f t="shared" ref="G55:J55" si="5">SUM(G48:G54)</f>
        <v>21.87</v>
      </c>
      <c r="H55" s="21">
        <f t="shared" si="5"/>
        <v>18.02</v>
      </c>
      <c r="I55" s="21">
        <f t="shared" si="5"/>
        <v>49.56</v>
      </c>
      <c r="J55" s="21">
        <f t="shared" si="5"/>
        <v>680.98</v>
      </c>
      <c r="K55" s="27"/>
      <c r="L55" s="21">
        <f t="shared" ref="L55:L97" si="6">SUM(L48:L54)</f>
        <v>51.35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9"/>
      <c r="F56" s="50"/>
      <c r="G56" s="50"/>
      <c r="H56" s="50"/>
      <c r="I56" s="50"/>
      <c r="J56" s="50"/>
      <c r="K56" s="51"/>
      <c r="L56" s="50"/>
    </row>
    <row r="57" spans="1:12" ht="15" x14ac:dyDescent="0.25">
      <c r="A57" s="15"/>
      <c r="B57" s="16"/>
      <c r="C57" s="11"/>
      <c r="D57" s="6"/>
      <c r="E57" s="49"/>
      <c r="F57" s="50"/>
      <c r="G57" s="50"/>
      <c r="H57" s="50"/>
      <c r="I57" s="50"/>
      <c r="J57" s="50"/>
      <c r="K57" s="51"/>
      <c r="L57" s="50"/>
    </row>
    <row r="58" spans="1:12" ht="15" x14ac:dyDescent="0.25">
      <c r="A58" s="15"/>
      <c r="B58" s="16"/>
      <c r="C58" s="11"/>
      <c r="D58" s="6"/>
      <c r="E58" s="49"/>
      <c r="F58" s="50"/>
      <c r="G58" s="50"/>
      <c r="H58" s="50"/>
      <c r="I58" s="50"/>
      <c r="J58" s="50"/>
      <c r="K58" s="51"/>
      <c r="L58" s="50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7">SUM(G56:G58)</f>
        <v>0</v>
      </c>
      <c r="H59" s="21">
        <f t="shared" ref="H59" si="8">SUM(H56:H58)</f>
        <v>0</v>
      </c>
      <c r="I59" s="21">
        <f t="shared" ref="I59" si="9">SUM(I56:I58)</f>
        <v>0</v>
      </c>
      <c r="J59" s="21">
        <f t="shared" ref="J59" si="10">SUM(J56:J58)</f>
        <v>0</v>
      </c>
      <c r="K59" s="27"/>
      <c r="L59" s="21">
        <f t="shared" ref="L59" ca="1" si="1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89" t="s">
        <v>61</v>
      </c>
      <c r="F60" s="58">
        <v>100</v>
      </c>
      <c r="G60" s="58">
        <v>2</v>
      </c>
      <c r="H60" s="58">
        <v>9</v>
      </c>
      <c r="I60" s="58">
        <v>0</v>
      </c>
      <c r="J60" s="58">
        <v>60</v>
      </c>
      <c r="K60" s="59">
        <v>101</v>
      </c>
      <c r="L60" s="50">
        <v>21.5</v>
      </c>
    </row>
    <row r="61" spans="1:12" ht="15" x14ac:dyDescent="0.25">
      <c r="A61" s="15"/>
      <c r="B61" s="16"/>
      <c r="C61" s="11"/>
      <c r="D61" s="7" t="s">
        <v>27</v>
      </c>
      <c r="E61" s="58" t="s">
        <v>62</v>
      </c>
      <c r="F61" s="58">
        <v>270</v>
      </c>
      <c r="G61" s="58">
        <v>3.4</v>
      </c>
      <c r="H61" s="58">
        <v>6.33</v>
      </c>
      <c r="I61" s="58">
        <v>25.28</v>
      </c>
      <c r="J61" s="58">
        <v>154.5</v>
      </c>
      <c r="K61" s="59">
        <v>198</v>
      </c>
      <c r="L61" s="50">
        <v>5.5</v>
      </c>
    </row>
    <row r="62" spans="1:12" ht="15" x14ac:dyDescent="0.25">
      <c r="A62" s="15"/>
      <c r="B62" s="16"/>
      <c r="C62" s="11"/>
      <c r="D62" s="7" t="s">
        <v>28</v>
      </c>
      <c r="E62" s="89" t="s">
        <v>63</v>
      </c>
      <c r="F62" s="58">
        <v>140</v>
      </c>
      <c r="G62" s="58">
        <v>14.16</v>
      </c>
      <c r="H62" s="58">
        <v>24.16</v>
      </c>
      <c r="I62" s="58">
        <v>14.22</v>
      </c>
      <c r="J62" s="58">
        <v>184.67</v>
      </c>
      <c r="K62" s="59" t="s">
        <v>64</v>
      </c>
      <c r="L62" s="50">
        <v>28.04</v>
      </c>
    </row>
    <row r="63" spans="1:12" ht="15" x14ac:dyDescent="0.25">
      <c r="A63" s="15"/>
      <c r="B63" s="16"/>
      <c r="C63" s="11"/>
      <c r="D63" s="7" t="s">
        <v>29</v>
      </c>
      <c r="E63" s="58" t="s">
        <v>65</v>
      </c>
      <c r="F63" s="58">
        <v>180</v>
      </c>
      <c r="G63" s="58">
        <v>3.96</v>
      </c>
      <c r="H63" s="58">
        <v>5.76</v>
      </c>
      <c r="I63" s="58">
        <v>14.64</v>
      </c>
      <c r="J63" s="58">
        <v>172.8</v>
      </c>
      <c r="K63" s="59">
        <v>216</v>
      </c>
      <c r="L63" s="50">
        <v>16.850000000000001</v>
      </c>
    </row>
    <row r="64" spans="1:12" ht="15" x14ac:dyDescent="0.25">
      <c r="A64" s="15"/>
      <c r="B64" s="16"/>
      <c r="C64" s="11"/>
      <c r="D64" s="7" t="s">
        <v>30</v>
      </c>
      <c r="E64" s="58" t="s">
        <v>66</v>
      </c>
      <c r="F64" s="58">
        <v>200</v>
      </c>
      <c r="G64" s="58">
        <v>0.02</v>
      </c>
      <c r="H64" s="58">
        <v>0</v>
      </c>
      <c r="I64" s="58">
        <v>35.799999999999997</v>
      </c>
      <c r="J64" s="58">
        <v>142</v>
      </c>
      <c r="K64" s="59">
        <v>631</v>
      </c>
      <c r="L64" s="50">
        <v>6</v>
      </c>
    </row>
    <row r="65" spans="1:12" ht="15" x14ac:dyDescent="0.25">
      <c r="A65" s="15"/>
      <c r="B65" s="16"/>
      <c r="C65" s="11"/>
      <c r="D65" s="7" t="s">
        <v>31</v>
      </c>
      <c r="E65" s="58" t="s">
        <v>55</v>
      </c>
      <c r="F65" s="58">
        <v>40</v>
      </c>
      <c r="G65" s="58">
        <v>3.4</v>
      </c>
      <c r="H65" s="58">
        <v>0.32</v>
      </c>
      <c r="I65" s="58">
        <v>19.68</v>
      </c>
      <c r="J65" s="58">
        <v>94</v>
      </c>
      <c r="K65" s="51"/>
      <c r="L65" s="50">
        <v>3.34</v>
      </c>
    </row>
    <row r="66" spans="1:12" ht="15" x14ac:dyDescent="0.25">
      <c r="A66" s="15"/>
      <c r="B66" s="16"/>
      <c r="C66" s="11"/>
      <c r="D66" s="7" t="s">
        <v>32</v>
      </c>
      <c r="E66" s="60" t="s">
        <v>56</v>
      </c>
      <c r="F66" s="60">
        <v>40</v>
      </c>
      <c r="G66" s="60">
        <v>1.88</v>
      </c>
      <c r="H66" s="60">
        <v>0.28000000000000003</v>
      </c>
      <c r="I66" s="60">
        <v>19.920000000000002</v>
      </c>
      <c r="J66" s="60">
        <v>85.6</v>
      </c>
      <c r="K66" s="51"/>
      <c r="L66" s="50">
        <v>3.34</v>
      </c>
    </row>
    <row r="67" spans="1:12" ht="15" x14ac:dyDescent="0.25">
      <c r="A67" s="15"/>
      <c r="B67" s="16"/>
      <c r="C67" s="11"/>
      <c r="D67" s="6"/>
      <c r="E67" s="49"/>
      <c r="F67" s="50"/>
      <c r="G67" s="50"/>
      <c r="H67" s="50"/>
      <c r="I67" s="50"/>
      <c r="J67" s="50"/>
      <c r="K67" s="51"/>
      <c r="L67" s="50"/>
    </row>
    <row r="68" spans="1:12" ht="15" x14ac:dyDescent="0.25">
      <c r="A68" s="15"/>
      <c r="B68" s="16"/>
      <c r="C68" s="11"/>
      <c r="D68" s="6"/>
      <c r="E68" s="49"/>
      <c r="F68" s="50"/>
      <c r="G68" s="50"/>
      <c r="H68" s="50"/>
      <c r="I68" s="50"/>
      <c r="J68" s="50"/>
      <c r="K68" s="51"/>
      <c r="L68" s="50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970</v>
      </c>
      <c r="G69" s="21">
        <f>SUM(G60:G68)</f>
        <v>28.82</v>
      </c>
      <c r="H69" s="21">
        <f>SUM(H60:H68)</f>
        <v>45.85</v>
      </c>
      <c r="I69" s="21">
        <f>SUM(I60:I68)</f>
        <v>129.54000000000002</v>
      </c>
      <c r="J69" s="21">
        <f>SUM(J60:J68)</f>
        <v>893.57</v>
      </c>
      <c r="K69" s="27"/>
      <c r="L69" s="21">
        <f>SUM(L60:L68)</f>
        <v>84.570000000000007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68"/>
      <c r="F70" s="65"/>
      <c r="G70" s="69"/>
      <c r="H70" s="69"/>
      <c r="I70" s="69"/>
      <c r="J70" s="69"/>
      <c r="K70" s="71"/>
      <c r="L70" s="50"/>
    </row>
    <row r="71" spans="1:12" ht="15" x14ac:dyDescent="0.25">
      <c r="A71" s="15"/>
      <c r="B71" s="16"/>
      <c r="C71" s="11"/>
      <c r="D71" s="12" t="s">
        <v>30</v>
      </c>
      <c r="E71" s="70"/>
      <c r="F71" s="65"/>
      <c r="G71" s="69"/>
      <c r="H71" s="69"/>
      <c r="I71" s="69"/>
      <c r="J71" s="69"/>
      <c r="K71" s="71"/>
      <c r="L71" s="50"/>
    </row>
    <row r="72" spans="1:12" ht="15" x14ac:dyDescent="0.25">
      <c r="A72" s="15"/>
      <c r="B72" s="16"/>
      <c r="C72" s="11"/>
      <c r="D72" s="6"/>
      <c r="E72" s="49"/>
      <c r="F72" s="50"/>
      <c r="G72" s="50"/>
      <c r="H72" s="50"/>
      <c r="I72" s="50"/>
      <c r="J72" s="50"/>
      <c r="K72" s="51"/>
      <c r="L72" s="50"/>
    </row>
    <row r="73" spans="1:12" ht="15" x14ac:dyDescent="0.25">
      <c r="A73" s="15"/>
      <c r="B73" s="16"/>
      <c r="C73" s="11"/>
      <c r="D73" s="6"/>
      <c r="E73" s="49"/>
      <c r="F73" s="50"/>
      <c r="G73" s="50"/>
      <c r="H73" s="50"/>
      <c r="I73" s="50"/>
      <c r="J73" s="50"/>
      <c r="K73" s="51"/>
      <c r="L73" s="50"/>
    </row>
    <row r="74" spans="1:12" ht="15" x14ac:dyDescent="0.25">
      <c r="A74" s="17"/>
      <c r="B74" s="18"/>
      <c r="C74" s="8"/>
      <c r="D74" s="19" t="s">
        <v>38</v>
      </c>
      <c r="E74" s="9"/>
      <c r="F74" s="21">
        <v>0</v>
      </c>
      <c r="G74" s="21">
        <f t="shared" ref="G74" si="12">SUM(G70:G73)</f>
        <v>0</v>
      </c>
      <c r="H74" s="21">
        <f t="shared" ref="H74" si="13">SUM(H70:H73)</f>
        <v>0</v>
      </c>
      <c r="I74" s="21">
        <f t="shared" ref="I74" si="14">SUM(I70:I73)</f>
        <v>0</v>
      </c>
      <c r="J74" s="21">
        <f t="shared" ref="J74" si="15">SUM(J70:J73)</f>
        <v>0</v>
      </c>
      <c r="K74" s="27"/>
      <c r="L74" s="21"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15"/>
      <c r="B76" s="16"/>
      <c r="C76" s="11"/>
      <c r="D76" s="7" t="s">
        <v>29</v>
      </c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15"/>
      <c r="B77" s="16"/>
      <c r="C77" s="11"/>
      <c r="D77" s="7" t="s">
        <v>30</v>
      </c>
      <c r="E77" s="49"/>
      <c r="F77" s="50"/>
      <c r="G77" s="50"/>
      <c r="H77" s="50"/>
      <c r="I77" s="50"/>
      <c r="J77" s="50"/>
      <c r="K77" s="51"/>
      <c r="L77" s="50"/>
    </row>
    <row r="78" spans="1:12" ht="15" x14ac:dyDescent="0.25">
      <c r="A78" s="15"/>
      <c r="B78" s="16"/>
      <c r="C78" s="11"/>
      <c r="D78" s="7" t="s">
        <v>22</v>
      </c>
      <c r="E78" s="49"/>
      <c r="F78" s="50"/>
      <c r="G78" s="50"/>
      <c r="H78" s="50"/>
      <c r="I78" s="50"/>
      <c r="J78" s="50"/>
      <c r="K78" s="51"/>
      <c r="L78" s="50"/>
    </row>
    <row r="79" spans="1:12" ht="15" x14ac:dyDescent="0.25">
      <c r="A79" s="15"/>
      <c r="B79" s="16"/>
      <c r="C79" s="11"/>
      <c r="D79" s="6"/>
      <c r="E79" s="49"/>
      <c r="F79" s="50"/>
      <c r="G79" s="50"/>
      <c r="H79" s="50"/>
      <c r="I79" s="50"/>
      <c r="J79" s="50"/>
      <c r="K79" s="51"/>
      <c r="L79" s="50"/>
    </row>
    <row r="80" spans="1:12" ht="15" x14ac:dyDescent="0.25">
      <c r="A80" s="15"/>
      <c r="B80" s="16"/>
      <c r="C80" s="11"/>
      <c r="D80" s="6"/>
      <c r="E80" s="49"/>
      <c r="F80" s="50"/>
      <c r="G80" s="50"/>
      <c r="H80" s="50"/>
      <c r="I80" s="50"/>
      <c r="J80" s="50"/>
      <c r="K80" s="51"/>
      <c r="L80" s="50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16">SUM(G75:G80)</f>
        <v>0</v>
      </c>
      <c r="H81" s="21">
        <f t="shared" ref="H81" si="17">SUM(H75:H80)</f>
        <v>0</v>
      </c>
      <c r="I81" s="21">
        <f t="shared" ref="I81" si="18">SUM(I75:I80)</f>
        <v>0</v>
      </c>
      <c r="J81" s="21">
        <f t="shared" ref="J81" si="19">SUM(J75:J80)</f>
        <v>0</v>
      </c>
      <c r="K81" s="27"/>
      <c r="L81" s="21">
        <f t="shared" ref="L81" ca="1" si="20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49"/>
      <c r="F82" s="50"/>
      <c r="G82" s="50"/>
      <c r="H82" s="50"/>
      <c r="I82" s="50"/>
      <c r="J82" s="50"/>
      <c r="K82" s="51"/>
      <c r="L82" s="50"/>
    </row>
    <row r="83" spans="1:12" ht="15" x14ac:dyDescent="0.25">
      <c r="A83" s="15"/>
      <c r="B83" s="16"/>
      <c r="C83" s="11"/>
      <c r="D83" s="12" t="s">
        <v>34</v>
      </c>
      <c r="E83" s="49"/>
      <c r="F83" s="50"/>
      <c r="G83" s="50"/>
      <c r="H83" s="50"/>
      <c r="I83" s="50"/>
      <c r="J83" s="50"/>
      <c r="K83" s="51"/>
      <c r="L83" s="50"/>
    </row>
    <row r="84" spans="1:12" ht="15" x14ac:dyDescent="0.25">
      <c r="A84" s="15"/>
      <c r="B84" s="16"/>
      <c r="C84" s="11"/>
      <c r="D84" s="12" t="s">
        <v>30</v>
      </c>
      <c r="E84" s="49"/>
      <c r="F84" s="50"/>
      <c r="G84" s="50"/>
      <c r="H84" s="50"/>
      <c r="I84" s="50"/>
      <c r="J84" s="50"/>
      <c r="K84" s="51"/>
      <c r="L84" s="50"/>
    </row>
    <row r="85" spans="1:12" ht="15" x14ac:dyDescent="0.25">
      <c r="A85" s="15"/>
      <c r="B85" s="16"/>
      <c r="C85" s="11"/>
      <c r="D85" s="12" t="s">
        <v>23</v>
      </c>
      <c r="E85" s="49"/>
      <c r="F85" s="50"/>
      <c r="G85" s="50"/>
      <c r="H85" s="50"/>
      <c r="I85" s="50"/>
      <c r="J85" s="50"/>
      <c r="K85" s="51"/>
      <c r="L85" s="50"/>
    </row>
    <row r="86" spans="1:12" ht="15" x14ac:dyDescent="0.25">
      <c r="A86" s="15"/>
      <c r="B86" s="16"/>
      <c r="C86" s="11"/>
      <c r="D86" s="6"/>
      <c r="E86" s="49"/>
      <c r="F86" s="50"/>
      <c r="G86" s="50"/>
      <c r="H86" s="50"/>
      <c r="I86" s="50"/>
      <c r="J86" s="50"/>
      <c r="K86" s="51"/>
      <c r="L86" s="50"/>
    </row>
    <row r="87" spans="1:12" ht="15" x14ac:dyDescent="0.25">
      <c r="A87" s="15"/>
      <c r="B87" s="16"/>
      <c r="C87" s="11"/>
      <c r="D87" s="6"/>
      <c r="E87" s="49"/>
      <c r="F87" s="50"/>
      <c r="G87" s="50"/>
      <c r="H87" s="50"/>
      <c r="I87" s="50"/>
      <c r="J87" s="50"/>
      <c r="K87" s="51"/>
      <c r="L87" s="50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21">SUM(G82:G87)</f>
        <v>0</v>
      </c>
      <c r="H88" s="21">
        <f t="shared" ref="H88" si="22">SUM(H82:H87)</f>
        <v>0</v>
      </c>
      <c r="I88" s="21">
        <f t="shared" ref="I88" si="23">SUM(I82:I87)</f>
        <v>0</v>
      </c>
      <c r="J88" s="21">
        <f t="shared" ref="J88" si="24">SUM(J82:J87)</f>
        <v>0</v>
      </c>
      <c r="K88" s="27"/>
      <c r="L88" s="21">
        <f t="shared" ref="L88" ca="1" si="25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93" t="s">
        <v>4</v>
      </c>
      <c r="D89" s="94"/>
      <c r="E89" s="33"/>
      <c r="F89" s="34">
        <f>F55+F59+F69+F74+F81+F88</f>
        <v>1520</v>
      </c>
      <c r="G89" s="34">
        <f t="shared" ref="G89" si="26">G55+G59+G69+G74+G81+G88</f>
        <v>50.69</v>
      </c>
      <c r="H89" s="34">
        <f t="shared" ref="H89" si="27">H55+H59+H69+H74+H81+H88</f>
        <v>63.870000000000005</v>
      </c>
      <c r="I89" s="34">
        <f t="shared" ref="I89" si="28">I55+I59+I69+I74+I81+I88</f>
        <v>179.10000000000002</v>
      </c>
      <c r="J89" s="34">
        <f t="shared" ref="J89" si="29">J55+J59+J69+J74+J81+J88</f>
        <v>1574.5500000000002</v>
      </c>
      <c r="K89" s="35"/>
      <c r="L89" s="34">
        <v>135.91999999999999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57" t="s">
        <v>67</v>
      </c>
      <c r="F90" s="58">
        <v>250</v>
      </c>
      <c r="G90" s="58">
        <v>10.75</v>
      </c>
      <c r="H90" s="58">
        <v>8.25</v>
      </c>
      <c r="I90" s="58">
        <v>47.5</v>
      </c>
      <c r="J90" s="58">
        <v>297.5</v>
      </c>
      <c r="K90" s="59">
        <v>182</v>
      </c>
      <c r="L90" s="47">
        <v>16.37</v>
      </c>
    </row>
    <row r="91" spans="1:12" ht="15" x14ac:dyDescent="0.25">
      <c r="A91" s="25"/>
      <c r="B91" s="16"/>
      <c r="C91" s="11"/>
      <c r="D91" s="6"/>
      <c r="E91" s="49"/>
      <c r="F91" s="50"/>
      <c r="G91" s="50"/>
      <c r="H91" s="50"/>
      <c r="I91" s="50"/>
      <c r="J91" s="50"/>
      <c r="K91" s="51"/>
      <c r="L91" s="50"/>
    </row>
    <row r="92" spans="1:12" ht="15" x14ac:dyDescent="0.25">
      <c r="A92" s="25"/>
      <c r="B92" s="16"/>
      <c r="C92" s="11"/>
      <c r="D92" s="7" t="s">
        <v>21</v>
      </c>
      <c r="E92" s="72" t="s">
        <v>68</v>
      </c>
      <c r="F92" s="58">
        <v>200</v>
      </c>
      <c r="G92" s="58">
        <v>3.09</v>
      </c>
      <c r="H92" s="58">
        <v>3.58</v>
      </c>
      <c r="I92" s="58">
        <v>15.02</v>
      </c>
      <c r="J92" s="58">
        <v>88</v>
      </c>
      <c r="K92" s="59">
        <v>379</v>
      </c>
      <c r="L92" s="50">
        <v>5</v>
      </c>
    </row>
    <row r="93" spans="1:12" ht="15" x14ac:dyDescent="0.25">
      <c r="A93" s="25"/>
      <c r="B93" s="16"/>
      <c r="C93" s="11"/>
      <c r="D93" s="7" t="s">
        <v>22</v>
      </c>
      <c r="E93" s="60" t="s">
        <v>49</v>
      </c>
      <c r="F93" s="61" t="s">
        <v>109</v>
      </c>
      <c r="G93" s="60">
        <v>7.23</v>
      </c>
      <c r="H93" s="60">
        <v>16.32</v>
      </c>
      <c r="I93" s="62" t="s">
        <v>50</v>
      </c>
      <c r="J93" s="60">
        <v>276.14999999999998</v>
      </c>
      <c r="K93" s="51"/>
      <c r="L93" s="50">
        <v>13.6</v>
      </c>
    </row>
    <row r="94" spans="1:12" ht="15" x14ac:dyDescent="0.25">
      <c r="A94" s="25"/>
      <c r="B94" s="16"/>
      <c r="C94" s="11"/>
      <c r="D94" s="7" t="s">
        <v>23</v>
      </c>
      <c r="E94" s="49"/>
      <c r="F94" s="50"/>
      <c r="G94" s="50"/>
      <c r="H94" s="50"/>
      <c r="I94" s="50"/>
      <c r="J94" s="50"/>
      <c r="K94" s="51"/>
      <c r="L94" s="50"/>
    </row>
    <row r="95" spans="1:12" ht="15" x14ac:dyDescent="0.25">
      <c r="A95" s="25"/>
      <c r="B95" s="16"/>
      <c r="C95" s="11"/>
      <c r="D95" s="6"/>
      <c r="E95" s="49"/>
      <c r="F95" s="50"/>
      <c r="G95" s="50"/>
      <c r="H95" s="50"/>
      <c r="I95" s="50"/>
      <c r="J95" s="50"/>
      <c r="K95" s="51"/>
      <c r="L95" s="50"/>
    </row>
    <row r="96" spans="1:12" ht="15" x14ac:dyDescent="0.25">
      <c r="A96" s="25"/>
      <c r="B96" s="16"/>
      <c r="C96" s="11"/>
      <c r="D96" s="6"/>
      <c r="E96" s="49"/>
      <c r="F96" s="50"/>
      <c r="G96" s="50"/>
      <c r="H96" s="50"/>
      <c r="I96" s="50"/>
      <c r="J96" s="50"/>
      <c r="K96" s="51"/>
      <c r="L96" s="50"/>
    </row>
    <row r="97" spans="1:12" ht="15" x14ac:dyDescent="0.25">
      <c r="A97" s="26"/>
      <c r="B97" s="18"/>
      <c r="C97" s="8"/>
      <c r="D97" s="19" t="s">
        <v>38</v>
      </c>
      <c r="E97" s="9"/>
      <c r="F97" s="21">
        <v>550</v>
      </c>
      <c r="G97" s="21">
        <f t="shared" ref="G97:J97" si="30">SUM(G90:G96)</f>
        <v>21.07</v>
      </c>
      <c r="H97" s="21">
        <f t="shared" si="30"/>
        <v>28.15</v>
      </c>
      <c r="I97" s="21">
        <f t="shared" si="30"/>
        <v>62.519999999999996</v>
      </c>
      <c r="J97" s="21">
        <f t="shared" si="30"/>
        <v>661.65</v>
      </c>
      <c r="K97" s="27"/>
      <c r="L97" s="21">
        <f t="shared" si="6"/>
        <v>34.97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9"/>
      <c r="F98" s="50"/>
      <c r="G98" s="50"/>
      <c r="H98" s="50"/>
      <c r="I98" s="50"/>
      <c r="J98" s="50"/>
      <c r="K98" s="51"/>
      <c r="L98" s="50"/>
    </row>
    <row r="99" spans="1:12" ht="15" x14ac:dyDescent="0.25">
      <c r="A99" s="25"/>
      <c r="B99" s="16"/>
      <c r="C99" s="11"/>
      <c r="D99" s="6"/>
      <c r="E99" s="49"/>
      <c r="F99" s="50"/>
      <c r="G99" s="50"/>
      <c r="H99" s="50"/>
      <c r="I99" s="50"/>
      <c r="J99" s="50"/>
      <c r="K99" s="51"/>
      <c r="L99" s="50"/>
    </row>
    <row r="100" spans="1:12" ht="15" x14ac:dyDescent="0.25">
      <c r="A100" s="25"/>
      <c r="B100" s="16"/>
      <c r="C100" s="11"/>
      <c r="D100" s="6"/>
      <c r="E100" s="49"/>
      <c r="F100" s="50"/>
      <c r="G100" s="50"/>
      <c r="H100" s="50"/>
      <c r="I100" s="50"/>
      <c r="J100" s="50"/>
      <c r="K100" s="51"/>
      <c r="L100" s="50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31">SUM(G98:G100)</f>
        <v>0</v>
      </c>
      <c r="H101" s="21">
        <f t="shared" ref="H101" si="32">SUM(H98:H100)</f>
        <v>0</v>
      </c>
      <c r="I101" s="21">
        <f t="shared" ref="I101" si="33">SUM(I98:I100)</f>
        <v>0</v>
      </c>
      <c r="J101" s="21">
        <f t="shared" ref="J101" si="34">SUM(J98:J100)</f>
        <v>0</v>
      </c>
      <c r="K101" s="27"/>
      <c r="L101" s="21">
        <f t="shared" ref="L101" ca="1" si="35">SUM(L98:L106)</f>
        <v>0</v>
      </c>
    </row>
    <row r="102" spans="1:12" ht="30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7" t="s">
        <v>69</v>
      </c>
      <c r="F102" s="58">
        <v>100</v>
      </c>
      <c r="G102" s="58">
        <v>2.93</v>
      </c>
      <c r="H102" s="58">
        <v>5.68</v>
      </c>
      <c r="I102" s="58">
        <v>7</v>
      </c>
      <c r="J102" s="58">
        <v>91.45</v>
      </c>
      <c r="K102" s="59">
        <v>39</v>
      </c>
      <c r="L102" s="50">
        <v>12.8</v>
      </c>
    </row>
    <row r="103" spans="1:12" ht="15" x14ac:dyDescent="0.25">
      <c r="A103" s="25"/>
      <c r="B103" s="16"/>
      <c r="C103" s="11"/>
      <c r="D103" s="7" t="s">
        <v>27</v>
      </c>
      <c r="E103" s="58" t="s">
        <v>70</v>
      </c>
      <c r="F103" s="58">
        <v>260</v>
      </c>
      <c r="G103" s="58">
        <v>8.89</v>
      </c>
      <c r="H103" s="58">
        <v>6.33</v>
      </c>
      <c r="I103" s="58">
        <v>25.28</v>
      </c>
      <c r="J103" s="58">
        <v>159.24</v>
      </c>
      <c r="K103" s="59">
        <v>114</v>
      </c>
      <c r="L103" s="50">
        <v>9.1</v>
      </c>
    </row>
    <row r="104" spans="1:12" ht="15" x14ac:dyDescent="0.25">
      <c r="A104" s="25"/>
      <c r="B104" s="16"/>
      <c r="C104" s="11"/>
      <c r="D104" s="7" t="s">
        <v>28</v>
      </c>
      <c r="E104" s="57" t="s">
        <v>71</v>
      </c>
      <c r="F104" s="58">
        <v>140</v>
      </c>
      <c r="G104" s="58">
        <v>14.08</v>
      </c>
      <c r="H104" s="58">
        <v>17.43</v>
      </c>
      <c r="I104" s="58">
        <v>10.9</v>
      </c>
      <c r="J104" s="58">
        <v>260</v>
      </c>
      <c r="K104" s="59" t="s">
        <v>72</v>
      </c>
      <c r="L104" s="50">
        <v>32.340000000000003</v>
      </c>
    </row>
    <row r="105" spans="1:12" ht="15" x14ac:dyDescent="0.25">
      <c r="A105" s="25"/>
      <c r="B105" s="16"/>
      <c r="C105" s="11"/>
      <c r="D105" s="7" t="s">
        <v>29</v>
      </c>
      <c r="E105" s="57" t="s">
        <v>73</v>
      </c>
      <c r="F105" s="58">
        <v>180</v>
      </c>
      <c r="G105" s="58">
        <v>1.68</v>
      </c>
      <c r="H105" s="58">
        <v>3.12</v>
      </c>
      <c r="I105" s="58">
        <v>11.64</v>
      </c>
      <c r="J105" s="58">
        <v>142.91999999999999</v>
      </c>
      <c r="K105" s="59">
        <v>304</v>
      </c>
      <c r="L105" s="50">
        <v>15.05</v>
      </c>
    </row>
    <row r="106" spans="1:12" ht="15" x14ac:dyDescent="0.25">
      <c r="A106" s="25"/>
      <c r="B106" s="16"/>
      <c r="C106" s="11"/>
      <c r="D106" s="7" t="s">
        <v>30</v>
      </c>
      <c r="E106" s="58" t="s">
        <v>74</v>
      </c>
      <c r="F106" s="58">
        <v>200</v>
      </c>
      <c r="G106" s="58">
        <v>0.22</v>
      </c>
      <c r="H106" s="58">
        <v>0</v>
      </c>
      <c r="I106" s="58">
        <v>15.31</v>
      </c>
      <c r="J106" s="58">
        <v>76.75</v>
      </c>
      <c r="K106" s="59">
        <v>348</v>
      </c>
      <c r="L106" s="50">
        <v>7.2</v>
      </c>
    </row>
    <row r="107" spans="1:12" ht="15" x14ac:dyDescent="0.25">
      <c r="A107" s="25"/>
      <c r="B107" s="16"/>
      <c r="C107" s="11"/>
      <c r="D107" s="7" t="s">
        <v>31</v>
      </c>
      <c r="E107" s="58" t="s">
        <v>55</v>
      </c>
      <c r="F107" s="58">
        <v>40</v>
      </c>
      <c r="G107" s="58">
        <v>3.4</v>
      </c>
      <c r="H107" s="58">
        <v>0.32</v>
      </c>
      <c r="I107" s="58">
        <v>19.68</v>
      </c>
      <c r="J107" s="58">
        <v>94</v>
      </c>
      <c r="K107" s="51"/>
      <c r="L107" s="50">
        <v>3.34</v>
      </c>
    </row>
    <row r="108" spans="1:12" ht="15" x14ac:dyDescent="0.25">
      <c r="A108" s="25"/>
      <c r="B108" s="16"/>
      <c r="C108" s="11"/>
      <c r="D108" s="7" t="s">
        <v>32</v>
      </c>
      <c r="E108" s="60" t="s">
        <v>56</v>
      </c>
      <c r="F108" s="60">
        <v>40</v>
      </c>
      <c r="G108" s="60">
        <v>1.88</v>
      </c>
      <c r="H108" s="60">
        <v>0.28000000000000003</v>
      </c>
      <c r="I108" s="60">
        <v>19.920000000000002</v>
      </c>
      <c r="J108" s="60">
        <v>85.6</v>
      </c>
      <c r="K108" s="51"/>
      <c r="L108" s="50">
        <v>3.34</v>
      </c>
    </row>
    <row r="109" spans="1:12" ht="15" x14ac:dyDescent="0.25">
      <c r="A109" s="25"/>
      <c r="B109" s="16"/>
      <c r="C109" s="11"/>
      <c r="D109" s="6"/>
      <c r="E109" s="49"/>
      <c r="F109" s="50"/>
      <c r="G109" s="50"/>
      <c r="H109" s="50"/>
      <c r="I109" s="50"/>
      <c r="J109" s="50"/>
      <c r="K109" s="51"/>
      <c r="L109" s="50"/>
    </row>
    <row r="110" spans="1:12" ht="15" x14ac:dyDescent="0.25">
      <c r="A110" s="25"/>
      <c r="B110" s="16"/>
      <c r="C110" s="11"/>
      <c r="D110" s="6"/>
      <c r="E110" s="49"/>
      <c r="F110" s="50"/>
      <c r="G110" s="50"/>
      <c r="H110" s="50"/>
      <c r="I110" s="50"/>
      <c r="J110" s="50"/>
      <c r="K110" s="51"/>
      <c r="L110" s="50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960</v>
      </c>
      <c r="G111" s="21">
        <f t="shared" ref="G111" si="36">SUM(G102:G110)</f>
        <v>33.08</v>
      </c>
      <c r="H111" s="21">
        <f t="shared" ref="H111" si="37">SUM(H102:H110)</f>
        <v>33.159999999999997</v>
      </c>
      <c r="I111" s="21">
        <f t="shared" ref="I111" si="38">SUM(I102:I110)</f>
        <v>109.73</v>
      </c>
      <c r="J111" s="21">
        <f t="shared" ref="J111" si="39">SUM(J102:J110)</f>
        <v>909.96</v>
      </c>
      <c r="K111" s="27"/>
      <c r="L111" s="21">
        <f>SUM(L102:L110)</f>
        <v>83.170000000000016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68"/>
      <c r="F112" s="73"/>
      <c r="G112" s="74"/>
      <c r="H112" s="74"/>
      <c r="I112" s="74"/>
      <c r="J112" s="74"/>
      <c r="K112" s="71"/>
      <c r="L112" s="50"/>
    </row>
    <row r="113" spans="1:12" ht="15" x14ac:dyDescent="0.25">
      <c r="A113" s="25"/>
      <c r="B113" s="16"/>
      <c r="C113" s="11"/>
      <c r="D113" s="12" t="s">
        <v>30</v>
      </c>
      <c r="E113" s="68"/>
      <c r="F113" s="73"/>
      <c r="G113" s="74"/>
      <c r="H113" s="74"/>
      <c r="I113" s="74"/>
      <c r="J113" s="74"/>
      <c r="K113" s="71"/>
      <c r="L113" s="50"/>
    </row>
    <row r="114" spans="1:12" ht="15" x14ac:dyDescent="0.25">
      <c r="A114" s="25"/>
      <c r="B114" s="16"/>
      <c r="C114" s="11"/>
      <c r="D114" s="6"/>
      <c r="E114" s="49"/>
      <c r="F114" s="50"/>
      <c r="G114" s="50"/>
      <c r="H114" s="50"/>
      <c r="I114" s="50"/>
      <c r="J114" s="50"/>
      <c r="K114" s="51"/>
      <c r="L114" s="50"/>
    </row>
    <row r="115" spans="1:12" ht="15" x14ac:dyDescent="0.25">
      <c r="A115" s="25"/>
      <c r="B115" s="16"/>
      <c r="C115" s="11"/>
      <c r="D115" s="6"/>
      <c r="E115" s="49"/>
      <c r="F115" s="50"/>
      <c r="G115" s="50"/>
      <c r="H115" s="50"/>
      <c r="I115" s="50"/>
      <c r="J115" s="50"/>
      <c r="K115" s="51"/>
      <c r="L115" s="50"/>
    </row>
    <row r="116" spans="1:12" ht="15" x14ac:dyDescent="0.25">
      <c r="A116" s="26"/>
      <c r="B116" s="18"/>
      <c r="C116" s="8"/>
      <c r="D116" s="19" t="s">
        <v>38</v>
      </c>
      <c r="E116" s="9"/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7"/>
      <c r="L116" s="21"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49"/>
      <c r="F117" s="50"/>
      <c r="G117" s="50"/>
      <c r="H117" s="50"/>
      <c r="I117" s="50"/>
      <c r="J117" s="50"/>
      <c r="K117" s="51"/>
      <c r="L117" s="50"/>
    </row>
    <row r="118" spans="1:12" ht="15" x14ac:dyDescent="0.25">
      <c r="A118" s="25"/>
      <c r="B118" s="16"/>
      <c r="C118" s="11"/>
      <c r="D118" s="7" t="s">
        <v>29</v>
      </c>
      <c r="E118" s="49"/>
      <c r="F118" s="50"/>
      <c r="G118" s="50"/>
      <c r="H118" s="50"/>
      <c r="I118" s="50"/>
      <c r="J118" s="50"/>
      <c r="K118" s="51"/>
      <c r="L118" s="50"/>
    </row>
    <row r="119" spans="1:12" ht="15" x14ac:dyDescent="0.25">
      <c r="A119" s="25"/>
      <c r="B119" s="16"/>
      <c r="C119" s="11"/>
      <c r="D119" s="7" t="s">
        <v>30</v>
      </c>
      <c r="E119" s="49"/>
      <c r="F119" s="50"/>
      <c r="G119" s="50"/>
      <c r="H119" s="50"/>
      <c r="I119" s="50"/>
      <c r="J119" s="50"/>
      <c r="K119" s="51"/>
      <c r="L119" s="50"/>
    </row>
    <row r="120" spans="1:12" ht="15" x14ac:dyDescent="0.25">
      <c r="A120" s="25"/>
      <c r="B120" s="16"/>
      <c r="C120" s="11"/>
      <c r="D120" s="7" t="s">
        <v>22</v>
      </c>
      <c r="E120" s="49"/>
      <c r="F120" s="50"/>
      <c r="G120" s="50"/>
      <c r="H120" s="50"/>
      <c r="I120" s="50"/>
      <c r="J120" s="50"/>
      <c r="K120" s="51"/>
      <c r="L120" s="50"/>
    </row>
    <row r="121" spans="1:12" ht="15" x14ac:dyDescent="0.25">
      <c r="A121" s="25"/>
      <c r="B121" s="16"/>
      <c r="C121" s="11"/>
      <c r="D121" s="6"/>
      <c r="E121" s="49"/>
      <c r="F121" s="50"/>
      <c r="G121" s="50"/>
      <c r="H121" s="50"/>
      <c r="I121" s="50"/>
      <c r="J121" s="50"/>
      <c r="K121" s="51"/>
      <c r="L121" s="50"/>
    </row>
    <row r="122" spans="1:12" ht="15" x14ac:dyDescent="0.25">
      <c r="A122" s="25"/>
      <c r="B122" s="16"/>
      <c r="C122" s="11"/>
      <c r="D122" s="6"/>
      <c r="E122" s="49"/>
      <c r="F122" s="50"/>
      <c r="G122" s="50"/>
      <c r="H122" s="50"/>
      <c r="I122" s="50"/>
      <c r="J122" s="50"/>
      <c r="K122" s="51"/>
      <c r="L122" s="50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40">SUM(G117:G122)</f>
        <v>0</v>
      </c>
      <c r="H123" s="21">
        <f t="shared" ref="H123" si="41">SUM(H117:H122)</f>
        <v>0</v>
      </c>
      <c r="I123" s="21">
        <f t="shared" ref="I123" si="42">SUM(I117:I122)</f>
        <v>0</v>
      </c>
      <c r="J123" s="21">
        <f t="shared" ref="J123" si="43">SUM(J117:J122)</f>
        <v>0</v>
      </c>
      <c r="K123" s="27"/>
      <c r="L123" s="21">
        <f t="shared" ref="L123" ca="1" si="44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49"/>
      <c r="F124" s="50"/>
      <c r="G124" s="50"/>
      <c r="H124" s="50"/>
      <c r="I124" s="50"/>
      <c r="J124" s="50"/>
      <c r="K124" s="51"/>
      <c r="L124" s="50"/>
    </row>
    <row r="125" spans="1:12" ht="15" x14ac:dyDescent="0.25">
      <c r="A125" s="25"/>
      <c r="B125" s="16"/>
      <c r="C125" s="11"/>
      <c r="D125" s="12" t="s">
        <v>34</v>
      </c>
      <c r="E125" s="49"/>
      <c r="F125" s="50"/>
      <c r="G125" s="50"/>
      <c r="H125" s="50"/>
      <c r="I125" s="50"/>
      <c r="J125" s="50"/>
      <c r="K125" s="51"/>
      <c r="L125" s="50"/>
    </row>
    <row r="126" spans="1:12" ht="15" x14ac:dyDescent="0.25">
      <c r="A126" s="25"/>
      <c r="B126" s="16"/>
      <c r="C126" s="11"/>
      <c r="D126" s="12" t="s">
        <v>30</v>
      </c>
      <c r="E126" s="49"/>
      <c r="F126" s="50"/>
      <c r="G126" s="50"/>
      <c r="H126" s="50"/>
      <c r="I126" s="50"/>
      <c r="J126" s="50"/>
      <c r="K126" s="51"/>
      <c r="L126" s="50"/>
    </row>
    <row r="127" spans="1:12" ht="15" x14ac:dyDescent="0.25">
      <c r="A127" s="25"/>
      <c r="B127" s="16"/>
      <c r="C127" s="11"/>
      <c r="D127" s="12" t="s">
        <v>23</v>
      </c>
      <c r="E127" s="49"/>
      <c r="F127" s="50"/>
      <c r="G127" s="50"/>
      <c r="H127" s="50"/>
      <c r="I127" s="50"/>
      <c r="J127" s="50"/>
      <c r="K127" s="51"/>
      <c r="L127" s="50"/>
    </row>
    <row r="128" spans="1:12" ht="15" x14ac:dyDescent="0.25">
      <c r="A128" s="25"/>
      <c r="B128" s="16"/>
      <c r="C128" s="11"/>
      <c r="D128" s="6"/>
      <c r="E128" s="49"/>
      <c r="F128" s="50"/>
      <c r="G128" s="50"/>
      <c r="H128" s="50"/>
      <c r="I128" s="50"/>
      <c r="J128" s="50"/>
      <c r="K128" s="51"/>
      <c r="L128" s="50"/>
    </row>
    <row r="129" spans="1:12" ht="15" x14ac:dyDescent="0.25">
      <c r="A129" s="25"/>
      <c r="B129" s="16"/>
      <c r="C129" s="11"/>
      <c r="D129" s="6"/>
      <c r="E129" s="49"/>
      <c r="F129" s="50"/>
      <c r="G129" s="50"/>
      <c r="H129" s="50"/>
      <c r="I129" s="50"/>
      <c r="J129" s="50"/>
      <c r="K129" s="51"/>
      <c r="L129" s="50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45">SUM(G124:G129)</f>
        <v>0</v>
      </c>
      <c r="H130" s="21">
        <f t="shared" ref="H130" si="46">SUM(H124:H129)</f>
        <v>0</v>
      </c>
      <c r="I130" s="21">
        <f t="shared" ref="I130" si="47">SUM(I124:I129)</f>
        <v>0</v>
      </c>
      <c r="J130" s="21">
        <f t="shared" ref="J130" si="48">SUM(J124:J129)</f>
        <v>0</v>
      </c>
      <c r="K130" s="27"/>
      <c r="L130" s="21">
        <f t="shared" ref="L130" ca="1" si="49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93" t="s">
        <v>4</v>
      </c>
      <c r="D131" s="94"/>
      <c r="E131" s="33"/>
      <c r="F131" s="34">
        <f>F97+F101+F111+F116+F123+F130</f>
        <v>1510</v>
      </c>
      <c r="G131" s="34">
        <f t="shared" ref="G131" si="50">G97+G101+G111+G116+G123+G130</f>
        <v>54.15</v>
      </c>
      <c r="H131" s="34">
        <f t="shared" ref="H131" si="51">H97+H101+H111+H116+H123+H130</f>
        <v>61.309999999999995</v>
      </c>
      <c r="I131" s="34">
        <f t="shared" ref="I131" si="52">I97+I101+I111+I116+I123+I130</f>
        <v>172.25</v>
      </c>
      <c r="J131" s="34">
        <f t="shared" ref="J131" si="53">J97+J101+J111+J116+J123+J130</f>
        <v>1571.6100000000001</v>
      </c>
      <c r="K131" s="35"/>
      <c r="L131" s="34">
        <v>118.14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57" t="s">
        <v>106</v>
      </c>
      <c r="F132" s="58">
        <v>250</v>
      </c>
      <c r="G132" s="58">
        <v>14</v>
      </c>
      <c r="H132" s="58">
        <v>14.52</v>
      </c>
      <c r="I132" s="58">
        <v>36.89</v>
      </c>
      <c r="J132" s="58">
        <v>308.5</v>
      </c>
      <c r="K132" s="58">
        <v>215</v>
      </c>
      <c r="L132" s="47">
        <v>19.059999999999999</v>
      </c>
    </row>
    <row r="133" spans="1:12" ht="15" x14ac:dyDescent="0.25">
      <c r="A133" s="25"/>
      <c r="B133" s="16"/>
      <c r="C133" s="11"/>
      <c r="D133" s="6"/>
      <c r="E133" s="49"/>
      <c r="F133" s="50"/>
      <c r="G133" s="50"/>
      <c r="H133" s="50"/>
      <c r="I133" s="50"/>
      <c r="J133" s="50"/>
      <c r="K133" s="51"/>
      <c r="L133" s="50"/>
    </row>
    <row r="134" spans="1:12" ht="15" x14ac:dyDescent="0.25">
      <c r="A134" s="25"/>
      <c r="B134" s="16"/>
      <c r="C134" s="11"/>
      <c r="D134" s="7" t="s">
        <v>21</v>
      </c>
      <c r="E134" s="58" t="s">
        <v>75</v>
      </c>
      <c r="F134" s="58">
        <v>200</v>
      </c>
      <c r="G134" s="58">
        <v>0.2</v>
      </c>
      <c r="H134" s="58">
        <v>0.51</v>
      </c>
      <c r="I134" s="58">
        <v>14.97</v>
      </c>
      <c r="J134" s="58">
        <v>94</v>
      </c>
      <c r="K134" s="58">
        <v>382</v>
      </c>
      <c r="L134" s="50">
        <v>6</v>
      </c>
    </row>
    <row r="135" spans="1:12" ht="15" x14ac:dyDescent="0.25">
      <c r="A135" s="25"/>
      <c r="B135" s="16"/>
      <c r="C135" s="11"/>
      <c r="D135" s="7" t="s">
        <v>22</v>
      </c>
      <c r="E135" s="60" t="s">
        <v>107</v>
      </c>
      <c r="F135" s="60">
        <v>100</v>
      </c>
      <c r="G135" s="60">
        <v>1.2</v>
      </c>
      <c r="H135" s="60">
        <v>3.1</v>
      </c>
      <c r="I135" s="62" t="s">
        <v>76</v>
      </c>
      <c r="J135" s="60">
        <v>262.2</v>
      </c>
      <c r="K135" s="60">
        <v>2</v>
      </c>
      <c r="L135" s="50">
        <v>2.2799999999999998</v>
      </c>
    </row>
    <row r="136" spans="1:12" ht="15" x14ac:dyDescent="0.25">
      <c r="A136" s="25"/>
      <c r="B136" s="16"/>
      <c r="C136" s="11"/>
      <c r="D136" s="7" t="s">
        <v>23</v>
      </c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6"/>
      <c r="C137" s="11"/>
      <c r="D137" s="6"/>
      <c r="E137" s="49"/>
      <c r="F137" s="50"/>
      <c r="G137" s="50"/>
      <c r="H137" s="50"/>
      <c r="I137" s="50"/>
      <c r="J137" s="50"/>
      <c r="K137" s="51"/>
      <c r="L137" s="50"/>
    </row>
    <row r="138" spans="1:12" ht="15" x14ac:dyDescent="0.25">
      <c r="A138" s="25"/>
      <c r="B138" s="16"/>
      <c r="C138" s="11"/>
      <c r="D138" s="6"/>
      <c r="E138" s="49"/>
      <c r="F138" s="50"/>
      <c r="G138" s="50"/>
      <c r="H138" s="50"/>
      <c r="I138" s="50"/>
      <c r="J138" s="50"/>
      <c r="K138" s="51"/>
      <c r="L138" s="50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550</v>
      </c>
      <c r="G139" s="21">
        <f>SUM(G132:G138)</f>
        <v>15.399999999999999</v>
      </c>
      <c r="H139" s="21">
        <f>SUM(H132:H138)</f>
        <v>18.13</v>
      </c>
      <c r="I139" s="21">
        <f>SUM(I132:I138)</f>
        <v>51.86</v>
      </c>
      <c r="J139" s="21">
        <f>SUM(J132:J138)</f>
        <v>664.7</v>
      </c>
      <c r="K139" s="27"/>
      <c r="L139" s="21">
        <f t="shared" ref="L139:L181" si="54">SUM(L132:L138)</f>
        <v>27.34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9"/>
      <c r="F140" s="50"/>
      <c r="G140" s="50"/>
      <c r="H140" s="50"/>
      <c r="I140" s="50"/>
      <c r="J140" s="50"/>
      <c r="K140" s="51"/>
      <c r="L140" s="50"/>
    </row>
    <row r="141" spans="1:12" ht="15" x14ac:dyDescent="0.25">
      <c r="A141" s="25"/>
      <c r="B141" s="16"/>
      <c r="C141" s="11"/>
      <c r="D141" s="6"/>
      <c r="E141" s="49"/>
      <c r="F141" s="50"/>
      <c r="G141" s="50"/>
      <c r="H141" s="50"/>
      <c r="I141" s="50"/>
      <c r="J141" s="50"/>
      <c r="K141" s="51"/>
      <c r="L141" s="50"/>
    </row>
    <row r="142" spans="1:12" ht="15" x14ac:dyDescent="0.25">
      <c r="A142" s="25"/>
      <c r="B142" s="16"/>
      <c r="C142" s="11"/>
      <c r="D142" s="6"/>
      <c r="E142" s="49"/>
      <c r="F142" s="50"/>
      <c r="G142" s="50"/>
      <c r="H142" s="50"/>
      <c r="I142" s="50"/>
      <c r="J142" s="50"/>
      <c r="K142" s="51"/>
      <c r="L142" s="50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55">SUM(G140:G142)</f>
        <v>0</v>
      </c>
      <c r="H143" s="21">
        <f t="shared" ref="H143" si="56">SUM(H140:H142)</f>
        <v>0</v>
      </c>
      <c r="I143" s="21">
        <f t="shared" ref="I143" si="57">SUM(I140:I142)</f>
        <v>0</v>
      </c>
      <c r="J143" s="21">
        <f t="shared" ref="J143" si="58">SUM(J140:J142)</f>
        <v>0</v>
      </c>
      <c r="K143" s="27"/>
      <c r="L143" s="21">
        <f t="shared" ref="L143" ca="1" si="59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7" t="s">
        <v>77</v>
      </c>
      <c r="F144" s="58">
        <v>100</v>
      </c>
      <c r="G144" s="58">
        <v>2.2000000000000002</v>
      </c>
      <c r="H144" s="58">
        <v>4.5999999999999996</v>
      </c>
      <c r="I144" s="58">
        <v>10.88</v>
      </c>
      <c r="J144" s="58">
        <v>93.7</v>
      </c>
      <c r="K144" s="58">
        <v>126</v>
      </c>
      <c r="L144" s="50">
        <v>8</v>
      </c>
    </row>
    <row r="145" spans="1:12" ht="15" x14ac:dyDescent="0.25">
      <c r="A145" s="25"/>
      <c r="B145" s="16"/>
      <c r="C145" s="11"/>
      <c r="D145" s="7" t="s">
        <v>27</v>
      </c>
      <c r="E145" s="58" t="s">
        <v>78</v>
      </c>
      <c r="F145" s="58">
        <v>285</v>
      </c>
      <c r="G145" s="58">
        <v>11.5</v>
      </c>
      <c r="H145" s="58">
        <v>3.98</v>
      </c>
      <c r="I145" s="58">
        <v>20.420000000000002</v>
      </c>
      <c r="J145" s="58">
        <v>178.15</v>
      </c>
      <c r="K145" s="58">
        <v>88</v>
      </c>
      <c r="L145" s="50">
        <v>10.199999999999999</v>
      </c>
    </row>
    <row r="146" spans="1:12" ht="15" x14ac:dyDescent="0.25">
      <c r="A146" s="25"/>
      <c r="B146" s="16"/>
      <c r="C146" s="11"/>
      <c r="D146" s="7" t="s">
        <v>28</v>
      </c>
      <c r="E146" s="57" t="s">
        <v>79</v>
      </c>
      <c r="F146" s="58">
        <v>140</v>
      </c>
      <c r="G146" s="58">
        <v>10</v>
      </c>
      <c r="H146" s="58">
        <v>10.1</v>
      </c>
      <c r="I146" s="58">
        <v>14.04</v>
      </c>
      <c r="J146" s="58">
        <v>203</v>
      </c>
      <c r="K146" s="58">
        <v>229</v>
      </c>
      <c r="L146" s="50">
        <v>71.53</v>
      </c>
    </row>
    <row r="147" spans="1:12" ht="15" x14ac:dyDescent="0.25">
      <c r="A147" s="25"/>
      <c r="B147" s="16"/>
      <c r="C147" s="11"/>
      <c r="D147" s="7" t="s">
        <v>29</v>
      </c>
      <c r="E147" s="58" t="s">
        <v>80</v>
      </c>
      <c r="F147" s="58">
        <v>180</v>
      </c>
      <c r="G147" s="58">
        <v>3.03</v>
      </c>
      <c r="H147" s="58">
        <v>7.49</v>
      </c>
      <c r="I147" s="58">
        <v>35.32</v>
      </c>
      <c r="J147" s="58">
        <v>182.31</v>
      </c>
      <c r="K147" s="59">
        <v>216</v>
      </c>
      <c r="L147" s="50">
        <v>12.2</v>
      </c>
    </row>
    <row r="148" spans="1:12" ht="15" x14ac:dyDescent="0.25">
      <c r="A148" s="25"/>
      <c r="B148" s="16"/>
      <c r="C148" s="11"/>
      <c r="D148" s="7" t="s">
        <v>30</v>
      </c>
      <c r="E148" s="58" t="s">
        <v>54</v>
      </c>
      <c r="F148" s="58">
        <v>200</v>
      </c>
      <c r="G148" s="58">
        <v>0.6</v>
      </c>
      <c r="H148" s="58">
        <v>0.1</v>
      </c>
      <c r="I148" s="58">
        <v>20.100000000000001</v>
      </c>
      <c r="J148" s="58">
        <v>84</v>
      </c>
      <c r="K148" s="59">
        <v>639</v>
      </c>
      <c r="L148" s="50">
        <v>6</v>
      </c>
    </row>
    <row r="149" spans="1:12" ht="15" x14ac:dyDescent="0.25">
      <c r="A149" s="25"/>
      <c r="B149" s="16"/>
      <c r="C149" s="11"/>
      <c r="D149" s="7" t="s">
        <v>31</v>
      </c>
      <c r="E149" s="58" t="s">
        <v>55</v>
      </c>
      <c r="F149" s="58">
        <v>40</v>
      </c>
      <c r="G149" s="58">
        <v>3.4</v>
      </c>
      <c r="H149" s="58">
        <v>0.32</v>
      </c>
      <c r="I149" s="58">
        <v>19.68</v>
      </c>
      <c r="J149" s="58">
        <v>94</v>
      </c>
      <c r="K149" s="51"/>
      <c r="L149" s="50">
        <v>3.34</v>
      </c>
    </row>
    <row r="150" spans="1:12" ht="15" x14ac:dyDescent="0.25">
      <c r="A150" s="25"/>
      <c r="B150" s="16"/>
      <c r="C150" s="11"/>
      <c r="D150" s="7" t="s">
        <v>32</v>
      </c>
      <c r="E150" s="60" t="s">
        <v>56</v>
      </c>
      <c r="F150" s="60">
        <v>40</v>
      </c>
      <c r="G150" s="60">
        <v>1.88</v>
      </c>
      <c r="H150" s="60">
        <v>0.28000000000000003</v>
      </c>
      <c r="I150" s="60">
        <v>19.920000000000002</v>
      </c>
      <c r="J150" s="60">
        <v>85.6</v>
      </c>
      <c r="K150" s="51"/>
      <c r="L150" s="50">
        <v>3.34</v>
      </c>
    </row>
    <row r="151" spans="1:12" ht="15" x14ac:dyDescent="0.25">
      <c r="A151" s="25"/>
      <c r="B151" s="16"/>
      <c r="C151" s="11"/>
      <c r="D151" s="6"/>
      <c r="E151" s="49"/>
      <c r="F151" s="50"/>
      <c r="G151" s="50"/>
      <c r="H151" s="50"/>
      <c r="I151" s="50"/>
      <c r="J151" s="50"/>
      <c r="K151" s="51"/>
      <c r="L151" s="50"/>
    </row>
    <row r="152" spans="1:12" ht="15" x14ac:dyDescent="0.25">
      <c r="A152" s="25"/>
      <c r="B152" s="16"/>
      <c r="C152" s="11"/>
      <c r="D152" s="6"/>
      <c r="E152" s="49"/>
      <c r="F152" s="50"/>
      <c r="G152" s="50"/>
      <c r="H152" s="50"/>
      <c r="I152" s="50"/>
      <c r="J152" s="50"/>
      <c r="K152" s="51"/>
      <c r="L152" s="50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985</v>
      </c>
      <c r="G153" s="21">
        <f>SUM(G144:G152)</f>
        <v>32.61</v>
      </c>
      <c r="H153" s="21">
        <f>SUM(H144:H152)</f>
        <v>26.870000000000005</v>
      </c>
      <c r="I153" s="21">
        <f>SUM(I144:I152)</f>
        <v>140.36000000000001</v>
      </c>
      <c r="J153" s="21">
        <f>SUM(J144:J152)</f>
        <v>920.7600000000001</v>
      </c>
      <c r="K153" s="27"/>
      <c r="L153" s="21">
        <f>SUM(L144:L152)</f>
        <v>114.61000000000001</v>
      </c>
    </row>
    <row r="154" spans="1:12" ht="15.7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75"/>
      <c r="F154" s="76"/>
      <c r="G154" s="77"/>
      <c r="H154" s="77"/>
      <c r="I154" s="77"/>
      <c r="J154" s="77"/>
      <c r="K154" s="78"/>
      <c r="L154" s="50"/>
    </row>
    <row r="155" spans="1:12" ht="15.75" x14ac:dyDescent="0.25">
      <c r="A155" s="25"/>
      <c r="B155" s="16"/>
      <c r="C155" s="11"/>
      <c r="D155" s="12" t="s">
        <v>30</v>
      </c>
      <c r="E155" s="75"/>
      <c r="F155" s="76"/>
      <c r="G155" s="77"/>
      <c r="H155" s="77"/>
      <c r="I155" s="77"/>
      <c r="J155" s="77"/>
      <c r="K155" s="78"/>
      <c r="L155" s="50"/>
    </row>
    <row r="156" spans="1:12" ht="15" x14ac:dyDescent="0.25">
      <c r="A156" s="25"/>
      <c r="B156" s="16"/>
      <c r="C156" s="11"/>
      <c r="D156" s="6"/>
      <c r="E156" s="49"/>
      <c r="F156" s="50"/>
      <c r="G156" s="50"/>
      <c r="H156" s="50"/>
      <c r="I156" s="50"/>
      <c r="J156" s="50"/>
      <c r="K156" s="51"/>
      <c r="L156" s="50"/>
    </row>
    <row r="157" spans="1:12" ht="15" x14ac:dyDescent="0.25">
      <c r="A157" s="25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6"/>
      <c r="B158" s="18"/>
      <c r="C158" s="8"/>
      <c r="D158" s="19" t="s">
        <v>38</v>
      </c>
      <c r="E158" s="9"/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7"/>
      <c r="L158" s="21"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49"/>
      <c r="F159" s="50"/>
      <c r="G159" s="50"/>
      <c r="H159" s="50"/>
      <c r="I159" s="50"/>
      <c r="J159" s="50"/>
      <c r="K159" s="51"/>
      <c r="L159" s="50"/>
    </row>
    <row r="160" spans="1:12" ht="15" x14ac:dyDescent="0.25">
      <c r="A160" s="25"/>
      <c r="B160" s="16"/>
      <c r="C160" s="11"/>
      <c r="D160" s="7" t="s">
        <v>29</v>
      </c>
      <c r="E160" s="49"/>
      <c r="F160" s="50"/>
      <c r="G160" s="50"/>
      <c r="H160" s="50"/>
      <c r="I160" s="50"/>
      <c r="J160" s="50"/>
      <c r="K160" s="51"/>
      <c r="L160" s="50"/>
    </row>
    <row r="161" spans="1:12" ht="15" x14ac:dyDescent="0.25">
      <c r="A161" s="25"/>
      <c r="B161" s="16"/>
      <c r="C161" s="11"/>
      <c r="D161" s="7" t="s">
        <v>30</v>
      </c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5"/>
      <c r="B162" s="16"/>
      <c r="C162" s="11"/>
      <c r="D162" s="7" t="s">
        <v>22</v>
      </c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6"/>
      <c r="C163" s="11"/>
      <c r="D163" s="6"/>
      <c r="E163" s="49"/>
      <c r="F163" s="50"/>
      <c r="G163" s="50"/>
      <c r="H163" s="50"/>
      <c r="I163" s="50"/>
      <c r="J163" s="50"/>
      <c r="K163" s="51"/>
      <c r="L163" s="50"/>
    </row>
    <row r="164" spans="1:12" ht="15" x14ac:dyDescent="0.25">
      <c r="A164" s="25"/>
      <c r="B164" s="16"/>
      <c r="C164" s="11"/>
      <c r="D164" s="6"/>
      <c r="E164" s="49"/>
      <c r="F164" s="50"/>
      <c r="G164" s="50"/>
      <c r="H164" s="50"/>
      <c r="I164" s="50"/>
      <c r="J164" s="50"/>
      <c r="K164" s="51"/>
      <c r="L164" s="50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60">SUM(G159:G164)</f>
        <v>0</v>
      </c>
      <c r="H165" s="21">
        <f t="shared" ref="H165" si="61">SUM(H159:H164)</f>
        <v>0</v>
      </c>
      <c r="I165" s="21">
        <f t="shared" ref="I165" si="62">SUM(I159:I164)</f>
        <v>0</v>
      </c>
      <c r="J165" s="21">
        <f t="shared" ref="J165" si="63">SUM(J159:J164)</f>
        <v>0</v>
      </c>
      <c r="K165" s="27"/>
      <c r="L165" s="21">
        <f t="shared" ref="L165" ca="1" si="64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49"/>
      <c r="F166" s="50"/>
      <c r="G166" s="50"/>
      <c r="H166" s="50"/>
      <c r="I166" s="50"/>
      <c r="J166" s="50"/>
      <c r="K166" s="51"/>
      <c r="L166" s="50"/>
    </row>
    <row r="167" spans="1:12" ht="15" x14ac:dyDescent="0.25">
      <c r="A167" s="25"/>
      <c r="B167" s="16"/>
      <c r="C167" s="11"/>
      <c r="D167" s="12" t="s">
        <v>34</v>
      </c>
      <c r="E167" s="49"/>
      <c r="F167" s="50"/>
      <c r="G167" s="50"/>
      <c r="H167" s="50"/>
      <c r="I167" s="50"/>
      <c r="J167" s="50"/>
      <c r="K167" s="51"/>
      <c r="L167" s="50"/>
    </row>
    <row r="168" spans="1:12" ht="15" x14ac:dyDescent="0.25">
      <c r="A168" s="25"/>
      <c r="B168" s="16"/>
      <c r="C168" s="11"/>
      <c r="D168" s="12" t="s">
        <v>30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5"/>
      <c r="B169" s="16"/>
      <c r="C169" s="11"/>
      <c r="D169" s="12" t="s">
        <v>23</v>
      </c>
      <c r="E169" s="49"/>
      <c r="F169" s="50"/>
      <c r="G169" s="50"/>
      <c r="H169" s="50"/>
      <c r="I169" s="50"/>
      <c r="J169" s="50"/>
      <c r="K169" s="51"/>
      <c r="L169" s="50"/>
    </row>
    <row r="170" spans="1:12" ht="15" x14ac:dyDescent="0.25">
      <c r="A170" s="25"/>
      <c r="B170" s="16"/>
      <c r="C170" s="11"/>
      <c r="D170" s="6"/>
      <c r="E170" s="49"/>
      <c r="F170" s="50"/>
      <c r="G170" s="50"/>
      <c r="H170" s="50"/>
      <c r="I170" s="50"/>
      <c r="J170" s="50"/>
      <c r="K170" s="51"/>
      <c r="L170" s="50"/>
    </row>
    <row r="171" spans="1:12" ht="15" x14ac:dyDescent="0.25">
      <c r="A171" s="25"/>
      <c r="B171" s="16"/>
      <c r="C171" s="11"/>
      <c r="D171" s="6"/>
      <c r="E171" s="49"/>
      <c r="F171" s="50"/>
      <c r="G171" s="50"/>
      <c r="H171" s="50"/>
      <c r="I171" s="50"/>
      <c r="J171" s="50"/>
      <c r="K171" s="51"/>
      <c r="L171" s="50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65">SUM(G166:G171)</f>
        <v>0</v>
      </c>
      <c r="H172" s="21">
        <f t="shared" ref="H172" si="66">SUM(H166:H171)</f>
        <v>0</v>
      </c>
      <c r="I172" s="21">
        <f t="shared" ref="I172" si="67">SUM(I166:I171)</f>
        <v>0</v>
      </c>
      <c r="J172" s="21">
        <f t="shared" ref="J172" si="68">SUM(J166:J171)</f>
        <v>0</v>
      </c>
      <c r="K172" s="27"/>
      <c r="L172" s="21">
        <f t="shared" ref="L172" ca="1" si="69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93" t="s">
        <v>4</v>
      </c>
      <c r="D173" s="94"/>
      <c r="E173" s="33"/>
      <c r="F173" s="34">
        <f>F139+F143+F153+F158+F165+F172</f>
        <v>1535</v>
      </c>
      <c r="G173" s="34">
        <f t="shared" ref="G173" si="70">G139+G143+G153+G158+G165+G172</f>
        <v>48.01</v>
      </c>
      <c r="H173" s="34">
        <f t="shared" ref="H173" si="71">H139+H143+H153+H158+H165+H172</f>
        <v>45</v>
      </c>
      <c r="I173" s="34">
        <f t="shared" ref="I173" si="72">I139+I143+I153+I158+I165+I172</f>
        <v>192.22000000000003</v>
      </c>
      <c r="J173" s="34">
        <f t="shared" ref="J173" si="73">J139+J143+J153+J158+J165+J172</f>
        <v>1585.46</v>
      </c>
      <c r="K173" s="35"/>
      <c r="L173" s="34">
        <v>141.94999999999999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57" t="s">
        <v>82</v>
      </c>
      <c r="F174" s="58">
        <v>250</v>
      </c>
      <c r="G174" s="58">
        <v>6.5</v>
      </c>
      <c r="H174" s="58">
        <v>8.2799999999999994</v>
      </c>
      <c r="I174" s="58">
        <v>36.5</v>
      </c>
      <c r="J174" s="58">
        <v>237.5</v>
      </c>
      <c r="K174" s="59">
        <v>297</v>
      </c>
      <c r="L174" s="47">
        <v>16.22</v>
      </c>
    </row>
    <row r="175" spans="1:12" ht="15" x14ac:dyDescent="0.25">
      <c r="A175" s="25"/>
      <c r="B175" s="16"/>
      <c r="C175" s="11"/>
      <c r="D175" s="6"/>
      <c r="E175" s="49"/>
      <c r="F175" s="50"/>
      <c r="G175" s="50"/>
      <c r="H175" s="50"/>
      <c r="I175" s="50"/>
      <c r="J175" s="50"/>
      <c r="K175" s="51"/>
      <c r="L175" s="50"/>
    </row>
    <row r="176" spans="1:12" ht="15" x14ac:dyDescent="0.25">
      <c r="A176" s="25"/>
      <c r="B176" s="16"/>
      <c r="C176" s="11"/>
      <c r="D176" s="7" t="s">
        <v>21</v>
      </c>
      <c r="E176" s="72" t="s">
        <v>68</v>
      </c>
      <c r="F176" s="58">
        <v>200</v>
      </c>
      <c r="G176" s="58">
        <v>3.09</v>
      </c>
      <c r="H176" s="58">
        <v>3.58</v>
      </c>
      <c r="I176" s="58">
        <v>15.02</v>
      </c>
      <c r="J176" s="58">
        <v>102.1</v>
      </c>
      <c r="K176" s="59">
        <v>379</v>
      </c>
      <c r="L176" s="50">
        <v>5</v>
      </c>
    </row>
    <row r="177" spans="1:12" ht="15" x14ac:dyDescent="0.25">
      <c r="A177" s="25"/>
      <c r="B177" s="16"/>
      <c r="C177" s="11"/>
      <c r="D177" s="7" t="s">
        <v>22</v>
      </c>
      <c r="E177" s="60" t="s">
        <v>108</v>
      </c>
      <c r="F177" s="60">
        <v>100</v>
      </c>
      <c r="G177" s="60">
        <v>7.23</v>
      </c>
      <c r="H177" s="60">
        <v>16.32</v>
      </c>
      <c r="I177" s="62" t="s">
        <v>50</v>
      </c>
      <c r="J177" s="60">
        <v>276.14999999999998</v>
      </c>
      <c r="K177" s="51"/>
      <c r="L177" s="50">
        <v>10.029999999999999</v>
      </c>
    </row>
    <row r="178" spans="1:12" ht="15" x14ac:dyDescent="0.25">
      <c r="A178" s="25"/>
      <c r="B178" s="16"/>
      <c r="C178" s="11"/>
      <c r="D178" s="7" t="s">
        <v>23</v>
      </c>
      <c r="E178" s="49"/>
      <c r="F178" s="50"/>
      <c r="G178" s="50"/>
      <c r="H178" s="50"/>
      <c r="I178" s="50"/>
      <c r="J178" s="50"/>
      <c r="K178" s="51"/>
      <c r="L178" s="50"/>
    </row>
    <row r="179" spans="1:12" ht="15" x14ac:dyDescent="0.25">
      <c r="A179" s="25"/>
      <c r="B179" s="16"/>
      <c r="C179" s="11"/>
      <c r="D179" s="6"/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5"/>
      <c r="B180" s="16"/>
      <c r="C180" s="11"/>
      <c r="D180" s="6"/>
      <c r="E180" s="49"/>
      <c r="F180" s="50"/>
      <c r="G180" s="50"/>
      <c r="H180" s="50"/>
      <c r="I180" s="50"/>
      <c r="J180" s="50"/>
      <c r="K180" s="51"/>
      <c r="L180" s="50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550</v>
      </c>
      <c r="G181" s="21">
        <f>SUM(G174:G180)</f>
        <v>16.82</v>
      </c>
      <c r="H181" s="21">
        <f>SUM(H174:H180)</f>
        <v>28.18</v>
      </c>
      <c r="I181" s="21">
        <f>SUM(I174:I180)</f>
        <v>51.519999999999996</v>
      </c>
      <c r="J181" s="21">
        <f>SUM(J174:J180)</f>
        <v>615.75</v>
      </c>
      <c r="K181" s="27"/>
      <c r="L181" s="21">
        <f t="shared" si="54"/>
        <v>31.25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5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6"/>
      <c r="C184" s="11"/>
      <c r="D184" s="6"/>
      <c r="E184" s="49"/>
      <c r="F184" s="50"/>
      <c r="G184" s="50"/>
      <c r="H184" s="50"/>
      <c r="I184" s="50"/>
      <c r="J184" s="50"/>
      <c r="K184" s="51"/>
      <c r="L184" s="50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74">SUM(G182:G184)</f>
        <v>0</v>
      </c>
      <c r="H185" s="21">
        <f t="shared" ref="H185" si="75">SUM(H182:H184)</f>
        <v>0</v>
      </c>
      <c r="I185" s="21">
        <f t="shared" ref="I185" si="76">SUM(I182:I184)</f>
        <v>0</v>
      </c>
      <c r="J185" s="21">
        <f t="shared" ref="J185" si="77">SUM(J182:J184)</f>
        <v>0</v>
      </c>
      <c r="K185" s="27"/>
      <c r="L185" s="21">
        <f t="shared" ref="L185" ca="1" si="78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7" t="s">
        <v>83</v>
      </c>
      <c r="F186" s="58">
        <v>100</v>
      </c>
      <c r="G186" s="58">
        <v>1.55</v>
      </c>
      <c r="H186" s="58">
        <v>5.08</v>
      </c>
      <c r="I186" s="58">
        <v>14.27</v>
      </c>
      <c r="J186" s="58">
        <v>75.14</v>
      </c>
      <c r="K186" s="59">
        <v>51</v>
      </c>
      <c r="L186" s="50">
        <v>9.58</v>
      </c>
    </row>
    <row r="187" spans="1:12" ht="15" x14ac:dyDescent="0.25">
      <c r="A187" s="25"/>
      <c r="B187" s="16"/>
      <c r="C187" s="11"/>
      <c r="D187" s="7" t="s">
        <v>27</v>
      </c>
      <c r="E187" s="58" t="s">
        <v>84</v>
      </c>
      <c r="F187" s="58">
        <v>250</v>
      </c>
      <c r="G187" s="58">
        <v>15.67</v>
      </c>
      <c r="H187" s="58">
        <v>5.68</v>
      </c>
      <c r="I187" s="58">
        <v>34.58</v>
      </c>
      <c r="J187" s="58">
        <v>146.28</v>
      </c>
      <c r="K187" s="59">
        <v>144</v>
      </c>
      <c r="L187" s="50">
        <v>9.5</v>
      </c>
    </row>
    <row r="188" spans="1:12" ht="15" x14ac:dyDescent="0.25">
      <c r="A188" s="25"/>
      <c r="B188" s="16"/>
      <c r="C188" s="11"/>
      <c r="D188" s="7" t="s">
        <v>28</v>
      </c>
      <c r="E188" s="57" t="s">
        <v>85</v>
      </c>
      <c r="F188" s="58">
        <v>155</v>
      </c>
      <c r="G188" s="58">
        <v>19.72</v>
      </c>
      <c r="H188" s="58">
        <v>17.89</v>
      </c>
      <c r="I188" s="58">
        <v>4.76</v>
      </c>
      <c r="J188" s="58">
        <v>168.2</v>
      </c>
      <c r="K188" s="59">
        <v>591</v>
      </c>
      <c r="L188" s="50">
        <v>53.1</v>
      </c>
    </row>
    <row r="189" spans="1:12" ht="15" x14ac:dyDescent="0.25">
      <c r="A189" s="25"/>
      <c r="B189" s="16"/>
      <c r="C189" s="11"/>
      <c r="D189" s="7" t="s">
        <v>29</v>
      </c>
      <c r="E189" s="57" t="s">
        <v>86</v>
      </c>
      <c r="F189" s="58">
        <v>180</v>
      </c>
      <c r="G189" s="58">
        <v>6.3</v>
      </c>
      <c r="H189" s="58">
        <v>7.38</v>
      </c>
      <c r="I189" s="58">
        <v>42.3</v>
      </c>
      <c r="J189" s="58">
        <v>264.60000000000002</v>
      </c>
      <c r="K189" s="59">
        <v>516</v>
      </c>
      <c r="L189" s="50">
        <v>8.1999999999999993</v>
      </c>
    </row>
    <row r="190" spans="1:12" ht="15" x14ac:dyDescent="0.25">
      <c r="A190" s="25"/>
      <c r="B190" s="16"/>
      <c r="C190" s="11"/>
      <c r="D190" s="7" t="s">
        <v>30</v>
      </c>
      <c r="E190" s="58" t="s">
        <v>54</v>
      </c>
      <c r="F190" s="58">
        <v>200</v>
      </c>
      <c r="G190" s="58">
        <v>0.6</v>
      </c>
      <c r="H190" s="58">
        <v>0.1</v>
      </c>
      <c r="I190" s="58">
        <v>20.100000000000001</v>
      </c>
      <c r="J190" s="58">
        <v>84</v>
      </c>
      <c r="K190" s="59">
        <v>348</v>
      </c>
      <c r="L190" s="50">
        <v>6.72</v>
      </c>
    </row>
    <row r="191" spans="1:12" ht="15" x14ac:dyDescent="0.25">
      <c r="A191" s="25"/>
      <c r="B191" s="16"/>
      <c r="C191" s="11"/>
      <c r="D191" s="7" t="s">
        <v>31</v>
      </c>
      <c r="E191" s="58" t="s">
        <v>55</v>
      </c>
      <c r="F191" s="58">
        <v>40</v>
      </c>
      <c r="G191" s="58">
        <v>3.4</v>
      </c>
      <c r="H191" s="58">
        <v>0.32</v>
      </c>
      <c r="I191" s="58">
        <v>19.68</v>
      </c>
      <c r="J191" s="58">
        <v>94</v>
      </c>
      <c r="K191" s="51"/>
      <c r="L191" s="50">
        <v>3.34</v>
      </c>
    </row>
    <row r="192" spans="1:12" ht="15" x14ac:dyDescent="0.25">
      <c r="A192" s="25"/>
      <c r="B192" s="16"/>
      <c r="C192" s="11"/>
      <c r="D192" s="7" t="s">
        <v>32</v>
      </c>
      <c r="E192" s="60" t="s">
        <v>56</v>
      </c>
      <c r="F192" s="60">
        <v>40</v>
      </c>
      <c r="G192" s="60">
        <v>1.88</v>
      </c>
      <c r="H192" s="60">
        <v>0.28000000000000003</v>
      </c>
      <c r="I192" s="60">
        <v>19.920000000000002</v>
      </c>
      <c r="J192" s="60">
        <v>85.6</v>
      </c>
      <c r="K192" s="51"/>
      <c r="L192" s="50">
        <v>3.34</v>
      </c>
    </row>
    <row r="193" spans="1:12" ht="15" x14ac:dyDescent="0.25">
      <c r="A193" s="25"/>
      <c r="B193" s="16"/>
      <c r="C193" s="11"/>
      <c r="D193" s="6"/>
      <c r="E193" s="49"/>
      <c r="F193" s="50"/>
      <c r="G193" s="50"/>
      <c r="H193" s="50"/>
      <c r="I193" s="50"/>
      <c r="J193" s="50"/>
      <c r="K193" s="51"/>
      <c r="L193" s="50"/>
    </row>
    <row r="194" spans="1:12" ht="15" x14ac:dyDescent="0.25">
      <c r="A194" s="25"/>
      <c r="B194" s="16"/>
      <c r="C194" s="11"/>
      <c r="D194" s="6"/>
      <c r="E194" s="49"/>
      <c r="F194" s="50"/>
      <c r="G194" s="50"/>
      <c r="H194" s="50"/>
      <c r="I194" s="50"/>
      <c r="J194" s="50"/>
      <c r="K194" s="51"/>
      <c r="L194" s="50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965</v>
      </c>
      <c r="G195" s="21">
        <f>SUM(G186:G194)</f>
        <v>49.12</v>
      </c>
      <c r="H195" s="21">
        <f>SUM(H186:H194)</f>
        <v>36.730000000000004</v>
      </c>
      <c r="I195" s="21">
        <f>SUM(I186:I194)</f>
        <v>155.61000000000001</v>
      </c>
      <c r="J195" s="21">
        <f>SUM(J186:J194)</f>
        <v>917.82</v>
      </c>
      <c r="K195" s="27"/>
      <c r="L195" s="21">
        <f>SUM(L186:L194)</f>
        <v>93.780000000000015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68"/>
      <c r="F196" s="73"/>
      <c r="G196" s="79"/>
      <c r="H196" s="79"/>
      <c r="I196" s="79"/>
      <c r="J196" s="79"/>
      <c r="K196" s="51"/>
      <c r="L196" s="50"/>
    </row>
    <row r="197" spans="1:12" ht="15" x14ac:dyDescent="0.25">
      <c r="A197" s="25"/>
      <c r="B197" s="16"/>
      <c r="C197" s="11"/>
      <c r="D197" s="12" t="s">
        <v>30</v>
      </c>
      <c r="E197" s="68"/>
      <c r="F197" s="73"/>
      <c r="G197" s="79"/>
      <c r="H197" s="79"/>
      <c r="I197" s="79"/>
      <c r="J197" s="79"/>
      <c r="K197" s="71"/>
      <c r="L197" s="50"/>
    </row>
    <row r="198" spans="1:12" ht="15" x14ac:dyDescent="0.25">
      <c r="A198" s="25"/>
      <c r="B198" s="16"/>
      <c r="C198" s="11"/>
      <c r="D198" s="6"/>
      <c r="E198" s="49"/>
      <c r="F198" s="50"/>
      <c r="G198" s="50"/>
      <c r="H198" s="50"/>
      <c r="I198" s="50"/>
      <c r="J198" s="50"/>
      <c r="K198" s="51"/>
      <c r="L198" s="50"/>
    </row>
    <row r="199" spans="1:12" ht="15" x14ac:dyDescent="0.25">
      <c r="A199" s="25"/>
      <c r="B199" s="16"/>
      <c r="C199" s="11"/>
      <c r="D199" s="6"/>
      <c r="E199" s="49"/>
      <c r="F199" s="50"/>
      <c r="G199" s="50"/>
      <c r="H199" s="50"/>
      <c r="I199" s="50"/>
      <c r="J199" s="50"/>
      <c r="K199" s="51"/>
      <c r="L199" s="50"/>
    </row>
    <row r="200" spans="1:12" ht="15" x14ac:dyDescent="0.25">
      <c r="A200" s="26"/>
      <c r="B200" s="18"/>
      <c r="C200" s="8"/>
      <c r="D200" s="19" t="s">
        <v>38</v>
      </c>
      <c r="E200" s="9"/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7"/>
      <c r="L200" s="21"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5"/>
      <c r="B202" s="16"/>
      <c r="C202" s="11"/>
      <c r="D202" s="7" t="s">
        <v>29</v>
      </c>
      <c r="E202" s="49"/>
      <c r="F202" s="50"/>
      <c r="G202" s="50"/>
      <c r="H202" s="50"/>
      <c r="I202" s="50"/>
      <c r="J202" s="50"/>
      <c r="K202" s="51"/>
      <c r="L202" s="50"/>
    </row>
    <row r="203" spans="1:12" ht="15" x14ac:dyDescent="0.25">
      <c r="A203" s="25"/>
      <c r="B203" s="16"/>
      <c r="C203" s="11"/>
      <c r="D203" s="7" t="s">
        <v>30</v>
      </c>
      <c r="E203" s="49"/>
      <c r="F203" s="50"/>
      <c r="G203" s="50"/>
      <c r="H203" s="50"/>
      <c r="I203" s="50"/>
      <c r="J203" s="50"/>
      <c r="K203" s="51"/>
      <c r="L203" s="50"/>
    </row>
    <row r="204" spans="1:12" ht="15" x14ac:dyDescent="0.25">
      <c r="A204" s="25"/>
      <c r="B204" s="16"/>
      <c r="C204" s="11"/>
      <c r="D204" s="7" t="s">
        <v>22</v>
      </c>
      <c r="E204" s="49"/>
      <c r="F204" s="50"/>
      <c r="G204" s="50"/>
      <c r="H204" s="50"/>
      <c r="I204" s="50"/>
      <c r="J204" s="50"/>
      <c r="K204" s="51"/>
      <c r="L204" s="50"/>
    </row>
    <row r="205" spans="1:12" ht="15" x14ac:dyDescent="0.25">
      <c r="A205" s="25"/>
      <c r="B205" s="16"/>
      <c r="C205" s="11"/>
      <c r="D205" s="6"/>
      <c r="E205" s="49"/>
      <c r="F205" s="50"/>
      <c r="G205" s="50"/>
      <c r="H205" s="50"/>
      <c r="I205" s="50"/>
      <c r="J205" s="50"/>
      <c r="K205" s="51"/>
      <c r="L205" s="50"/>
    </row>
    <row r="206" spans="1:12" ht="15" x14ac:dyDescent="0.25">
      <c r="A206" s="25"/>
      <c r="B206" s="16"/>
      <c r="C206" s="11"/>
      <c r="D206" s="6"/>
      <c r="E206" s="49"/>
      <c r="F206" s="50"/>
      <c r="G206" s="50"/>
      <c r="H206" s="50"/>
      <c r="I206" s="50"/>
      <c r="J206" s="50"/>
      <c r="K206" s="51"/>
      <c r="L206" s="50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79">SUM(G201:G206)</f>
        <v>0</v>
      </c>
      <c r="H207" s="21">
        <f t="shared" ref="H207" si="80">SUM(H201:H206)</f>
        <v>0</v>
      </c>
      <c r="I207" s="21">
        <f t="shared" ref="I207" si="81">SUM(I201:I206)</f>
        <v>0</v>
      </c>
      <c r="J207" s="21">
        <f t="shared" ref="J207" si="82">SUM(J201:J206)</f>
        <v>0</v>
      </c>
      <c r="K207" s="27"/>
      <c r="L207" s="21">
        <f t="shared" ref="L207" ca="1" si="83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49"/>
      <c r="F208" s="50"/>
      <c r="G208" s="50"/>
      <c r="H208" s="50"/>
      <c r="I208" s="50"/>
      <c r="J208" s="50"/>
      <c r="K208" s="51"/>
      <c r="L208" s="50"/>
    </row>
    <row r="209" spans="1:12" ht="15" x14ac:dyDescent="0.25">
      <c r="A209" s="25"/>
      <c r="B209" s="16"/>
      <c r="C209" s="11"/>
      <c r="D209" s="12" t="s">
        <v>34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5"/>
      <c r="B210" s="16"/>
      <c r="C210" s="11"/>
      <c r="D210" s="12" t="s">
        <v>30</v>
      </c>
      <c r="E210" s="49"/>
      <c r="F210" s="50"/>
      <c r="G210" s="50"/>
      <c r="H210" s="50"/>
      <c r="I210" s="50"/>
      <c r="J210" s="50"/>
      <c r="K210" s="51"/>
      <c r="L210" s="50"/>
    </row>
    <row r="211" spans="1:12" ht="15" x14ac:dyDescent="0.25">
      <c r="A211" s="25"/>
      <c r="B211" s="16"/>
      <c r="C211" s="11"/>
      <c r="D211" s="12" t="s">
        <v>23</v>
      </c>
      <c r="E211" s="49"/>
      <c r="F211" s="50"/>
      <c r="G211" s="50"/>
      <c r="H211" s="50"/>
      <c r="I211" s="50"/>
      <c r="J211" s="50"/>
      <c r="K211" s="51"/>
      <c r="L211" s="50"/>
    </row>
    <row r="212" spans="1:12" ht="15" x14ac:dyDescent="0.25">
      <c r="A212" s="25"/>
      <c r="B212" s="16"/>
      <c r="C212" s="11"/>
      <c r="D212" s="6"/>
      <c r="E212" s="49"/>
      <c r="F212" s="50"/>
      <c r="G212" s="50"/>
      <c r="H212" s="50"/>
      <c r="I212" s="50"/>
      <c r="J212" s="50"/>
      <c r="K212" s="51"/>
      <c r="L212" s="50"/>
    </row>
    <row r="213" spans="1:12" ht="15" x14ac:dyDescent="0.25">
      <c r="A213" s="25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84">SUM(G208:G213)</f>
        <v>0</v>
      </c>
      <c r="H214" s="21">
        <f t="shared" ref="H214" si="85">SUM(H208:H213)</f>
        <v>0</v>
      </c>
      <c r="I214" s="21">
        <f t="shared" ref="I214" si="86">SUM(I208:I213)</f>
        <v>0</v>
      </c>
      <c r="J214" s="21">
        <f t="shared" ref="J214" si="87">SUM(J208:J213)</f>
        <v>0</v>
      </c>
      <c r="K214" s="27"/>
      <c r="L214" s="21">
        <f t="shared" ref="L214" ca="1" si="88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93" t="s">
        <v>4</v>
      </c>
      <c r="D215" s="94"/>
      <c r="E215" s="33"/>
      <c r="F215" s="34">
        <f>F181+F185+F195+F200+F207+F214</f>
        <v>1515</v>
      </c>
      <c r="G215" s="34">
        <f t="shared" ref="G215" si="89">G181+G185+G195+G200+G207+G214</f>
        <v>65.94</v>
      </c>
      <c r="H215" s="34">
        <f t="shared" ref="H215" si="90">H181+H185+H195+H200+H207+H214</f>
        <v>64.91</v>
      </c>
      <c r="I215" s="34">
        <f t="shared" ref="I215" si="91">I181+I185+I195+I200+I207+I214</f>
        <v>207.13</v>
      </c>
      <c r="J215" s="34">
        <f t="shared" ref="J215" si="92">J181+J185+J195+J200+J207+J214</f>
        <v>1533.5700000000002</v>
      </c>
      <c r="K215" s="35"/>
      <c r="L215" s="34">
        <v>125.03</v>
      </c>
    </row>
    <row r="216" spans="1:12" ht="15" x14ac:dyDescent="0.25">
      <c r="A216" s="22">
        <v>2</v>
      </c>
      <c r="B216" s="23">
        <v>1</v>
      </c>
      <c r="C216" s="24" t="s">
        <v>19</v>
      </c>
      <c r="D216" s="5" t="s">
        <v>20</v>
      </c>
      <c r="E216" s="57" t="s">
        <v>87</v>
      </c>
      <c r="F216" s="58">
        <v>250</v>
      </c>
      <c r="G216" s="58">
        <v>7.65</v>
      </c>
      <c r="H216" s="58">
        <v>9.23</v>
      </c>
      <c r="I216" s="58">
        <v>44.5</v>
      </c>
      <c r="J216" s="58">
        <v>301.25</v>
      </c>
      <c r="K216" s="48"/>
      <c r="L216" s="47">
        <v>16.54</v>
      </c>
    </row>
    <row r="217" spans="1:12" ht="15" x14ac:dyDescent="0.25">
      <c r="A217" s="25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5"/>
      <c r="B218" s="16"/>
      <c r="C218" s="11"/>
      <c r="D218" s="7" t="s">
        <v>21</v>
      </c>
      <c r="E218" s="58" t="s">
        <v>57</v>
      </c>
      <c r="F218" s="58">
        <v>207</v>
      </c>
      <c r="G218" s="58">
        <v>0.3</v>
      </c>
      <c r="H218" s="58">
        <v>0</v>
      </c>
      <c r="I218" s="58">
        <v>15.2</v>
      </c>
      <c r="J218" s="58">
        <v>95</v>
      </c>
      <c r="K218" s="51"/>
      <c r="L218" s="50">
        <v>7</v>
      </c>
    </row>
    <row r="219" spans="1:12" ht="15" x14ac:dyDescent="0.25">
      <c r="A219" s="25"/>
      <c r="B219" s="16"/>
      <c r="C219" s="11"/>
      <c r="D219" s="7" t="s">
        <v>22</v>
      </c>
      <c r="E219" s="60" t="s">
        <v>108</v>
      </c>
      <c r="F219" s="60">
        <v>100</v>
      </c>
      <c r="G219" s="60">
        <v>2.2000000000000002</v>
      </c>
      <c r="H219" s="60">
        <v>3.1</v>
      </c>
      <c r="I219" s="62" t="s">
        <v>76</v>
      </c>
      <c r="J219" s="60">
        <v>262.2</v>
      </c>
      <c r="K219" s="51">
        <v>2</v>
      </c>
      <c r="L219" s="50">
        <v>10.029999999999999</v>
      </c>
    </row>
    <row r="220" spans="1:12" ht="15" x14ac:dyDescent="0.25">
      <c r="A220" s="25"/>
      <c r="B220" s="16"/>
      <c r="C220" s="11"/>
      <c r="D220" s="7" t="s">
        <v>23</v>
      </c>
      <c r="E220" s="49"/>
      <c r="F220" s="50"/>
      <c r="G220" s="50"/>
      <c r="H220" s="50"/>
      <c r="I220" s="50"/>
      <c r="J220" s="50"/>
      <c r="K220" s="51"/>
      <c r="L220" s="50"/>
    </row>
    <row r="221" spans="1:12" ht="15" x14ac:dyDescent="0.25">
      <c r="A221" s="25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5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557</v>
      </c>
      <c r="G223" s="21">
        <f>SUM(G216:G222)</f>
        <v>10.15</v>
      </c>
      <c r="H223" s="21">
        <f>SUM(H216:H222)</f>
        <v>12.33</v>
      </c>
      <c r="I223" s="21">
        <f>SUM(I216:I222)</f>
        <v>59.7</v>
      </c>
      <c r="J223" s="21">
        <f>SUM(J216:J222)</f>
        <v>658.45</v>
      </c>
      <c r="K223" s="27"/>
      <c r="L223" s="21">
        <f t="shared" ref="L223:L265" si="93">SUM(L216:L222)</f>
        <v>33.57</v>
      </c>
    </row>
    <row r="224" spans="1:12" ht="15" x14ac:dyDescent="0.25">
      <c r="A224" s="28">
        <f>A216</f>
        <v>2</v>
      </c>
      <c r="B224" s="14">
        <f>B216</f>
        <v>1</v>
      </c>
      <c r="C224" s="10" t="s">
        <v>24</v>
      </c>
      <c r="D224" s="12" t="s">
        <v>23</v>
      </c>
      <c r="E224" s="49"/>
      <c r="F224" s="50"/>
      <c r="G224" s="50"/>
      <c r="H224" s="50"/>
      <c r="I224" s="50"/>
      <c r="J224" s="50"/>
      <c r="K224" s="51"/>
      <c r="L224" s="50"/>
    </row>
    <row r="225" spans="1:12" ht="15" x14ac:dyDescent="0.25">
      <c r="A225" s="25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5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94">SUM(G224:G226)</f>
        <v>0</v>
      </c>
      <c r="H227" s="21">
        <f t="shared" ref="H227" si="95">SUM(H224:H226)</f>
        <v>0</v>
      </c>
      <c r="I227" s="21">
        <f t="shared" ref="I227" si="96">SUM(I224:I226)</f>
        <v>0</v>
      </c>
      <c r="J227" s="21">
        <f t="shared" ref="J227" si="97">SUM(J224:J226)</f>
        <v>0</v>
      </c>
      <c r="K227" s="27"/>
      <c r="L227" s="21">
        <f t="shared" ref="L227" ca="1" si="98">SUM(L224:L232)</f>
        <v>0</v>
      </c>
    </row>
    <row r="228" spans="1:12" ht="15" x14ac:dyDescent="0.25">
      <c r="A228" s="28">
        <f>A216</f>
        <v>2</v>
      </c>
      <c r="B228" s="14">
        <f>B216</f>
        <v>1</v>
      </c>
      <c r="C228" s="10" t="s">
        <v>25</v>
      </c>
      <c r="D228" s="7" t="s">
        <v>26</v>
      </c>
      <c r="E228" s="57" t="s">
        <v>88</v>
      </c>
      <c r="F228" s="58">
        <v>100</v>
      </c>
      <c r="G228" s="58">
        <v>2.97</v>
      </c>
      <c r="H228" s="58">
        <v>5.19</v>
      </c>
      <c r="I228" s="58">
        <v>6.25</v>
      </c>
      <c r="J228" s="58">
        <v>83.6</v>
      </c>
      <c r="K228" s="58"/>
      <c r="L228" s="50">
        <v>12.83</v>
      </c>
    </row>
    <row r="229" spans="1:12" ht="15" x14ac:dyDescent="0.25">
      <c r="A229" s="25"/>
      <c r="B229" s="16"/>
      <c r="C229" s="11"/>
      <c r="D229" s="7" t="s">
        <v>27</v>
      </c>
      <c r="E229" s="58" t="s">
        <v>89</v>
      </c>
      <c r="F229" s="58">
        <v>275</v>
      </c>
      <c r="G229" s="58">
        <v>15.63</v>
      </c>
      <c r="H229" s="58">
        <v>5.68</v>
      </c>
      <c r="I229" s="58">
        <v>34.58</v>
      </c>
      <c r="J229" s="58">
        <v>202.79</v>
      </c>
      <c r="K229" s="58">
        <v>111</v>
      </c>
      <c r="L229" s="50">
        <v>10.199999999999999</v>
      </c>
    </row>
    <row r="230" spans="1:12" ht="15" x14ac:dyDescent="0.25">
      <c r="A230" s="25"/>
      <c r="B230" s="16"/>
      <c r="C230" s="11"/>
      <c r="D230" s="7" t="s">
        <v>28</v>
      </c>
      <c r="E230" s="57" t="s">
        <v>90</v>
      </c>
      <c r="F230" s="58">
        <v>260</v>
      </c>
      <c r="G230" s="58">
        <v>17.670000000000002</v>
      </c>
      <c r="H230" s="58">
        <v>13.98</v>
      </c>
      <c r="I230" s="58">
        <v>19.329999999999998</v>
      </c>
      <c r="J230" s="58">
        <v>307.49</v>
      </c>
      <c r="K230" s="58">
        <v>489</v>
      </c>
      <c r="L230" s="50">
        <v>30.05</v>
      </c>
    </row>
    <row r="231" spans="1:12" ht="15" x14ac:dyDescent="0.25">
      <c r="A231" s="25"/>
      <c r="B231" s="16"/>
      <c r="C231" s="11"/>
      <c r="D231" s="7" t="s">
        <v>29</v>
      </c>
      <c r="E231" s="58" t="s">
        <v>54</v>
      </c>
      <c r="F231" s="58">
        <v>200</v>
      </c>
      <c r="G231" s="58">
        <v>0.6</v>
      </c>
      <c r="H231" s="58">
        <v>0.1</v>
      </c>
      <c r="I231" s="58">
        <v>20.100000000000001</v>
      </c>
      <c r="J231" s="58">
        <v>124</v>
      </c>
      <c r="K231" s="58">
        <v>639</v>
      </c>
      <c r="L231" s="50">
        <v>6.72</v>
      </c>
    </row>
    <row r="232" spans="1:12" ht="15" x14ac:dyDescent="0.25">
      <c r="A232" s="25"/>
      <c r="B232" s="16"/>
      <c r="C232" s="11"/>
      <c r="D232" s="7" t="s">
        <v>30</v>
      </c>
      <c r="E232" s="58" t="s">
        <v>55</v>
      </c>
      <c r="F232" s="58">
        <v>40</v>
      </c>
      <c r="G232" s="58">
        <v>3.4</v>
      </c>
      <c r="H232" s="58">
        <v>0.32</v>
      </c>
      <c r="I232" s="58">
        <v>19.68</v>
      </c>
      <c r="J232" s="58">
        <v>94</v>
      </c>
      <c r="K232" s="58"/>
      <c r="L232" s="50">
        <v>3.34</v>
      </c>
    </row>
    <row r="233" spans="1:12" ht="15" x14ac:dyDescent="0.25">
      <c r="A233" s="25"/>
      <c r="B233" s="16"/>
      <c r="C233" s="11"/>
      <c r="D233" s="7" t="s">
        <v>31</v>
      </c>
      <c r="E233" s="60" t="s">
        <v>56</v>
      </c>
      <c r="F233" s="60">
        <v>40</v>
      </c>
      <c r="G233" s="60">
        <v>1.88</v>
      </c>
      <c r="H233" s="60">
        <v>0.28000000000000003</v>
      </c>
      <c r="I233" s="60">
        <v>19.920000000000002</v>
      </c>
      <c r="J233" s="60">
        <v>85.6</v>
      </c>
      <c r="K233" s="60"/>
      <c r="L233" s="50">
        <v>3.34</v>
      </c>
    </row>
    <row r="234" spans="1:12" ht="15" x14ac:dyDescent="0.25">
      <c r="A234" s="25"/>
      <c r="B234" s="16"/>
      <c r="C234" s="11"/>
      <c r="D234" s="7" t="s">
        <v>32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5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5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915</v>
      </c>
      <c r="G237" s="21">
        <f t="shared" ref="G237" si="99">SUM(G228:G236)</f>
        <v>42.150000000000006</v>
      </c>
      <c r="H237" s="21">
        <f t="shared" ref="H237" si="100">SUM(H228:H236)</f>
        <v>25.550000000000004</v>
      </c>
      <c r="I237" s="21">
        <f t="shared" ref="I237" si="101">SUM(I228:I236)</f>
        <v>119.86</v>
      </c>
      <c r="J237" s="21">
        <f t="shared" ref="J237" si="102">SUM(J228:J236)</f>
        <v>897.48</v>
      </c>
      <c r="K237" s="27"/>
      <c r="L237" s="21">
        <f>SUM(L228:L236)</f>
        <v>66.48</v>
      </c>
    </row>
    <row r="238" spans="1:12" ht="15" x14ac:dyDescent="0.25">
      <c r="A238" s="28">
        <f>A216</f>
        <v>2</v>
      </c>
      <c r="B238" s="14">
        <f>B216</f>
        <v>1</v>
      </c>
      <c r="C238" s="10" t="s">
        <v>33</v>
      </c>
      <c r="D238" s="12" t="s">
        <v>34</v>
      </c>
      <c r="E238" s="68"/>
      <c r="F238" s="73"/>
      <c r="G238" s="74"/>
      <c r="H238" s="74"/>
      <c r="I238" s="74"/>
      <c r="J238" s="74"/>
      <c r="K238" s="68"/>
      <c r="L238" s="50"/>
    </row>
    <row r="239" spans="1:12" ht="15" x14ac:dyDescent="0.25">
      <c r="A239" s="25"/>
      <c r="B239" s="16"/>
      <c r="C239" s="11"/>
      <c r="D239" s="12" t="s">
        <v>30</v>
      </c>
      <c r="E239" s="68"/>
      <c r="F239" s="73"/>
      <c r="G239" s="74"/>
      <c r="H239" s="74"/>
      <c r="I239" s="74"/>
      <c r="J239" s="74"/>
      <c r="K239" s="68"/>
      <c r="L239" s="50"/>
    </row>
    <row r="240" spans="1:12" ht="15" x14ac:dyDescent="0.25">
      <c r="A240" s="25"/>
      <c r="B240" s="16"/>
      <c r="C240" s="11"/>
      <c r="D240" s="6"/>
      <c r="E240" s="80"/>
      <c r="F240" s="81"/>
      <c r="G240" s="82"/>
      <c r="H240" s="82"/>
      <c r="I240" s="82"/>
      <c r="J240" s="82"/>
      <c r="K240" s="51"/>
      <c r="L240" s="50"/>
    </row>
    <row r="241" spans="1:12" ht="15" x14ac:dyDescent="0.25">
      <c r="A241" s="25"/>
      <c r="B241" s="16"/>
      <c r="C241" s="11"/>
      <c r="D241" s="6"/>
      <c r="E241" s="49"/>
      <c r="F241" s="50"/>
      <c r="G241" s="50"/>
      <c r="H241" s="50"/>
      <c r="I241" s="50"/>
      <c r="J241" s="50"/>
      <c r="K241" s="51"/>
      <c r="L241" s="50"/>
    </row>
    <row r="242" spans="1:12" ht="15" x14ac:dyDescent="0.25">
      <c r="A242" s="26"/>
      <c r="B242" s="18"/>
      <c r="C242" s="8"/>
      <c r="D242" s="19" t="s">
        <v>38</v>
      </c>
      <c r="E242" s="9"/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7"/>
      <c r="L242" s="21">
        <v>0</v>
      </c>
    </row>
    <row r="243" spans="1:12" ht="15" x14ac:dyDescent="0.25">
      <c r="A243" s="28">
        <f>A216</f>
        <v>2</v>
      </c>
      <c r="B243" s="14">
        <f>B216</f>
        <v>1</v>
      </c>
      <c r="C243" s="10" t="s">
        <v>35</v>
      </c>
      <c r="D243" s="7" t="s">
        <v>20</v>
      </c>
      <c r="E243" s="49"/>
      <c r="F243" s="88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6"/>
      <c r="C244" s="11"/>
      <c r="D244" s="7" t="s">
        <v>29</v>
      </c>
      <c r="E244" s="49"/>
      <c r="F244" s="50"/>
      <c r="G244" s="50"/>
      <c r="H244" s="50"/>
      <c r="I244" s="50"/>
      <c r="J244" s="50"/>
      <c r="K244" s="51"/>
      <c r="L244" s="50"/>
    </row>
    <row r="245" spans="1:12" ht="15" x14ac:dyDescent="0.25">
      <c r="A245" s="25"/>
      <c r="B245" s="16"/>
      <c r="C245" s="11"/>
      <c r="D245" s="7" t="s">
        <v>30</v>
      </c>
      <c r="E245" s="49"/>
      <c r="F245" s="50"/>
      <c r="G245" s="50"/>
      <c r="H245" s="50"/>
      <c r="I245" s="50"/>
      <c r="J245" s="50"/>
      <c r="K245" s="51"/>
      <c r="L245" s="50"/>
    </row>
    <row r="246" spans="1:12" ht="15" x14ac:dyDescent="0.25">
      <c r="A246" s="25"/>
      <c r="B246" s="16"/>
      <c r="C246" s="11"/>
      <c r="D246" s="7" t="s">
        <v>22</v>
      </c>
      <c r="E246" s="49"/>
      <c r="F246" s="50"/>
      <c r="G246" s="50"/>
      <c r="H246" s="50"/>
      <c r="I246" s="50"/>
      <c r="J246" s="50"/>
      <c r="K246" s="51"/>
      <c r="L246" s="50"/>
    </row>
    <row r="247" spans="1:12" ht="15" x14ac:dyDescent="0.25">
      <c r="A247" s="2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25"/>
      <c r="B248" s="16"/>
      <c r="C248" s="11"/>
      <c r="D248" s="6"/>
      <c r="E248" s="49"/>
      <c r="F248" s="50"/>
      <c r="G248" s="50"/>
      <c r="H248" s="50"/>
      <c r="I248" s="50"/>
      <c r="J248" s="50"/>
      <c r="K248" s="51"/>
      <c r="L248" s="50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03">SUM(G243:G248)</f>
        <v>0</v>
      </c>
      <c r="H249" s="21">
        <f t="shared" ref="H249" si="104">SUM(H243:H248)</f>
        <v>0</v>
      </c>
      <c r="I249" s="21">
        <f t="shared" ref="I249" si="105">SUM(I243:I248)</f>
        <v>0</v>
      </c>
      <c r="J249" s="21">
        <f t="shared" ref="J249" si="106">SUM(J243:J248)</f>
        <v>0</v>
      </c>
      <c r="K249" s="27"/>
      <c r="L249" s="21">
        <f t="shared" ref="L249" ca="1" si="107">SUM(L243:L251)</f>
        <v>0</v>
      </c>
    </row>
    <row r="250" spans="1:12" ht="15" x14ac:dyDescent="0.25">
      <c r="A250" s="28">
        <f>A216</f>
        <v>2</v>
      </c>
      <c r="B250" s="14">
        <f>B216</f>
        <v>1</v>
      </c>
      <c r="C250" s="10" t="s">
        <v>36</v>
      </c>
      <c r="D250" s="12" t="s">
        <v>37</v>
      </c>
      <c r="E250" s="49"/>
      <c r="F250" s="50"/>
      <c r="G250" s="50"/>
      <c r="H250" s="50"/>
      <c r="I250" s="50"/>
      <c r="J250" s="50"/>
      <c r="K250" s="51"/>
      <c r="L250" s="50"/>
    </row>
    <row r="251" spans="1:12" ht="15" x14ac:dyDescent="0.25">
      <c r="A251" s="25"/>
      <c r="B251" s="16"/>
      <c r="C251" s="11"/>
      <c r="D251" s="12" t="s">
        <v>34</v>
      </c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25"/>
      <c r="B252" s="16"/>
      <c r="C252" s="11"/>
      <c r="D252" s="12" t="s">
        <v>30</v>
      </c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25"/>
      <c r="B253" s="16"/>
      <c r="C253" s="11"/>
      <c r="D253" s="12" t="s">
        <v>23</v>
      </c>
      <c r="E253" s="49"/>
      <c r="F253" s="50"/>
      <c r="G253" s="50"/>
      <c r="H253" s="50"/>
      <c r="I253" s="50"/>
      <c r="J253" s="50"/>
      <c r="K253" s="51"/>
      <c r="L253" s="50"/>
    </row>
    <row r="254" spans="1:12" ht="15" x14ac:dyDescent="0.25">
      <c r="A254" s="25"/>
      <c r="B254" s="16"/>
      <c r="C254" s="11"/>
      <c r="D254" s="6"/>
      <c r="E254" s="49"/>
      <c r="F254" s="50"/>
      <c r="G254" s="50"/>
      <c r="H254" s="50"/>
      <c r="I254" s="50"/>
      <c r="J254" s="50"/>
      <c r="K254" s="51"/>
      <c r="L254" s="50"/>
    </row>
    <row r="255" spans="1:12" ht="15" x14ac:dyDescent="0.25">
      <c r="A255" s="2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08">SUM(G250:G255)</f>
        <v>0</v>
      </c>
      <c r="H256" s="21">
        <f t="shared" ref="H256" si="109">SUM(H250:H255)</f>
        <v>0</v>
      </c>
      <c r="I256" s="21">
        <f t="shared" ref="I256" si="110">SUM(I250:I255)</f>
        <v>0</v>
      </c>
      <c r="J256" s="21">
        <f t="shared" ref="J256" si="111">SUM(J250:J255)</f>
        <v>0</v>
      </c>
      <c r="K256" s="27"/>
      <c r="L256" s="21">
        <f t="shared" ref="L256" ca="1" si="112">SUM(L250:L258)</f>
        <v>0</v>
      </c>
    </row>
    <row r="257" spans="1:12" ht="15.75" customHeight="1" thickBot="1" x14ac:dyDescent="0.25">
      <c r="A257" s="31">
        <f>A216</f>
        <v>2</v>
      </c>
      <c r="B257" s="32">
        <f>B216</f>
        <v>1</v>
      </c>
      <c r="C257" s="93" t="s">
        <v>4</v>
      </c>
      <c r="D257" s="94"/>
      <c r="E257" s="33"/>
      <c r="F257" s="34">
        <f>F223+F227+F237+F242+F249+F256</f>
        <v>1472</v>
      </c>
      <c r="G257" s="34">
        <f t="shared" ref="G257" si="113">G223+G227+G237+G242+G249+G256</f>
        <v>52.300000000000004</v>
      </c>
      <c r="H257" s="34">
        <f t="shared" ref="H257" si="114">H223+H227+H237+H242+H249+H256</f>
        <v>37.880000000000003</v>
      </c>
      <c r="I257" s="34">
        <f t="shared" ref="I257" si="115">I223+I227+I237+I242+I249+I256</f>
        <v>179.56</v>
      </c>
      <c r="J257" s="34">
        <f t="shared" ref="J257" si="116">J223+J227+J237+J242+J249+J256</f>
        <v>1555.93</v>
      </c>
      <c r="K257" s="35"/>
      <c r="L257" s="34">
        <v>100.05</v>
      </c>
    </row>
    <row r="258" spans="1:12" ht="15" x14ac:dyDescent="0.25">
      <c r="A258" s="22">
        <v>2</v>
      </c>
      <c r="B258" s="23">
        <v>2</v>
      </c>
      <c r="C258" s="24" t="s">
        <v>19</v>
      </c>
      <c r="D258" s="5" t="s">
        <v>20</v>
      </c>
      <c r="E258" s="57" t="s">
        <v>91</v>
      </c>
      <c r="F258" s="58">
        <v>250</v>
      </c>
      <c r="G258" s="58">
        <v>22.22</v>
      </c>
      <c r="H258" s="58">
        <v>24.61</v>
      </c>
      <c r="I258" s="58">
        <v>27.35</v>
      </c>
      <c r="J258" s="58">
        <v>293.57</v>
      </c>
      <c r="K258" s="59">
        <v>222</v>
      </c>
      <c r="L258" s="47">
        <v>40.19</v>
      </c>
    </row>
    <row r="259" spans="1:12" ht="15" x14ac:dyDescent="0.25">
      <c r="A259" s="25"/>
      <c r="B259" s="16"/>
      <c r="C259" s="11"/>
      <c r="D259" s="6"/>
      <c r="E259" s="49"/>
      <c r="F259" s="50"/>
      <c r="G259" s="50"/>
      <c r="H259" s="50"/>
      <c r="I259" s="50"/>
      <c r="J259" s="50"/>
      <c r="K259" s="51"/>
      <c r="L259" s="50"/>
    </row>
    <row r="260" spans="1:12" ht="15" x14ac:dyDescent="0.25">
      <c r="A260" s="25"/>
      <c r="B260" s="16"/>
      <c r="C260" s="11"/>
      <c r="D260" s="7" t="s">
        <v>21</v>
      </c>
      <c r="E260" s="58" t="s">
        <v>59</v>
      </c>
      <c r="F260" s="58">
        <v>200</v>
      </c>
      <c r="G260" s="58">
        <v>0.2</v>
      </c>
      <c r="H260" s="58">
        <v>0</v>
      </c>
      <c r="I260" s="58">
        <v>15</v>
      </c>
      <c r="J260" s="58">
        <v>58</v>
      </c>
      <c r="K260" s="59">
        <v>685</v>
      </c>
      <c r="L260" s="50">
        <v>3</v>
      </c>
    </row>
    <row r="261" spans="1:12" ht="15" x14ac:dyDescent="0.25">
      <c r="A261" s="25"/>
      <c r="B261" s="16"/>
      <c r="C261" s="11"/>
      <c r="D261" s="7" t="s">
        <v>22</v>
      </c>
      <c r="E261" s="60" t="s">
        <v>107</v>
      </c>
      <c r="F261" s="60">
        <v>100</v>
      </c>
      <c r="G261" s="60">
        <v>5.29</v>
      </c>
      <c r="H261" s="60">
        <v>7.15</v>
      </c>
      <c r="I261" s="62" t="s">
        <v>113</v>
      </c>
      <c r="J261" s="60">
        <v>397.32</v>
      </c>
      <c r="K261" s="63">
        <v>424</v>
      </c>
      <c r="L261" s="50">
        <v>2.2799999999999998</v>
      </c>
    </row>
    <row r="262" spans="1:12" ht="15" x14ac:dyDescent="0.25">
      <c r="A262" s="25"/>
      <c r="B262" s="16"/>
      <c r="C262" s="11"/>
      <c r="D262" s="7" t="s">
        <v>23</v>
      </c>
      <c r="E262" s="49"/>
      <c r="F262" s="50"/>
      <c r="G262" s="50"/>
      <c r="H262" s="50"/>
      <c r="I262" s="50"/>
      <c r="J262" s="50"/>
      <c r="K262" s="51"/>
      <c r="L262" s="50"/>
    </row>
    <row r="263" spans="1:12" ht="15" x14ac:dyDescent="0.25">
      <c r="A263" s="25"/>
      <c r="B263" s="16"/>
      <c r="C263" s="11"/>
      <c r="D263" s="6"/>
      <c r="E263" s="49"/>
      <c r="F263" s="50"/>
      <c r="G263" s="50"/>
      <c r="H263" s="50"/>
      <c r="I263" s="50"/>
      <c r="J263" s="50"/>
      <c r="K263" s="51"/>
      <c r="L263" s="50"/>
    </row>
    <row r="264" spans="1:12" ht="15" x14ac:dyDescent="0.25">
      <c r="A264" s="25"/>
      <c r="B264" s="16"/>
      <c r="C264" s="11"/>
      <c r="D264" s="6"/>
      <c r="E264" s="49"/>
      <c r="F264" s="50"/>
      <c r="G264" s="50"/>
      <c r="H264" s="50"/>
      <c r="I264" s="50"/>
      <c r="J264" s="50"/>
      <c r="K264" s="51"/>
      <c r="L264" s="50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550</v>
      </c>
      <c r="G265" s="21">
        <f>SUM(G258:G264)</f>
        <v>27.709999999999997</v>
      </c>
      <c r="H265" s="21">
        <f>SUM(H258:H264)</f>
        <v>31.759999999999998</v>
      </c>
      <c r="I265" s="21">
        <f>SUM(I258:I264)</f>
        <v>42.35</v>
      </c>
      <c r="J265" s="21">
        <f>SUM(J258:J264)</f>
        <v>748.89</v>
      </c>
      <c r="K265" s="27"/>
      <c r="L265" s="21">
        <f t="shared" si="93"/>
        <v>45.47</v>
      </c>
    </row>
    <row r="266" spans="1:12" ht="15" x14ac:dyDescent="0.25">
      <c r="A266" s="28">
        <f>A258</f>
        <v>2</v>
      </c>
      <c r="B266" s="14">
        <f>B258</f>
        <v>2</v>
      </c>
      <c r="C266" s="10" t="s">
        <v>24</v>
      </c>
      <c r="D266" s="12" t="s">
        <v>23</v>
      </c>
      <c r="E266" s="49"/>
      <c r="F266" s="50"/>
      <c r="G266" s="50"/>
      <c r="H266" s="50"/>
      <c r="I266" s="50"/>
      <c r="J266" s="50"/>
      <c r="K266" s="51"/>
      <c r="L266" s="50"/>
    </row>
    <row r="267" spans="1:12" ht="15" x14ac:dyDescent="0.25">
      <c r="A267" s="25"/>
      <c r="B267" s="16"/>
      <c r="C267" s="11"/>
      <c r="D267" s="6"/>
      <c r="E267" s="49"/>
      <c r="F267" s="50"/>
      <c r="G267" s="50"/>
      <c r="H267" s="50"/>
      <c r="I267" s="50"/>
      <c r="J267" s="50"/>
      <c r="K267" s="51"/>
      <c r="L267" s="50"/>
    </row>
    <row r="268" spans="1:12" ht="15" x14ac:dyDescent="0.25">
      <c r="A268" s="25"/>
      <c r="B268" s="16"/>
      <c r="C268" s="11"/>
      <c r="D268" s="6"/>
      <c r="E268" s="49"/>
      <c r="F268" s="50"/>
      <c r="G268" s="50"/>
      <c r="H268" s="50"/>
      <c r="I268" s="50"/>
      <c r="J268" s="50"/>
      <c r="K268" s="51"/>
      <c r="L268" s="50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17">SUM(G266:G268)</f>
        <v>0</v>
      </c>
      <c r="H269" s="21">
        <f t="shared" ref="H269" si="118">SUM(H266:H268)</f>
        <v>0</v>
      </c>
      <c r="I269" s="21">
        <f t="shared" ref="I269" si="119">SUM(I266:I268)</f>
        <v>0</v>
      </c>
      <c r="J269" s="21">
        <f t="shared" ref="J269" si="120">SUM(J266:J268)</f>
        <v>0</v>
      </c>
      <c r="K269" s="27"/>
      <c r="L269" s="21">
        <f t="shared" ref="L269" ca="1" si="121">SUM(L266:L274)</f>
        <v>0</v>
      </c>
    </row>
    <row r="270" spans="1:12" ht="15" x14ac:dyDescent="0.25">
      <c r="A270" s="28">
        <f>A258</f>
        <v>2</v>
      </c>
      <c r="B270" s="14">
        <f>B258</f>
        <v>2</v>
      </c>
      <c r="C270" s="10" t="s">
        <v>25</v>
      </c>
      <c r="D270" s="7" t="s">
        <v>26</v>
      </c>
      <c r="E270" s="57" t="s">
        <v>61</v>
      </c>
      <c r="F270" s="58">
        <v>100</v>
      </c>
      <c r="G270" s="58">
        <v>2</v>
      </c>
      <c r="H270" s="58">
        <v>9</v>
      </c>
      <c r="I270" s="58">
        <v>0</v>
      </c>
      <c r="J270" s="58">
        <v>60</v>
      </c>
      <c r="K270" s="59">
        <v>101</v>
      </c>
      <c r="L270" s="50">
        <v>21.5</v>
      </c>
    </row>
    <row r="271" spans="1:12" ht="15" x14ac:dyDescent="0.25">
      <c r="A271" s="25"/>
      <c r="B271" s="16"/>
      <c r="C271" s="11"/>
      <c r="D271" s="7" t="s">
        <v>27</v>
      </c>
      <c r="E271" s="57" t="s">
        <v>92</v>
      </c>
      <c r="F271" s="58">
        <v>275</v>
      </c>
      <c r="G271" s="58">
        <v>3.47</v>
      </c>
      <c r="H271" s="58">
        <v>14.37</v>
      </c>
      <c r="I271" s="58">
        <v>30.72</v>
      </c>
      <c r="J271" s="58">
        <v>200.67</v>
      </c>
      <c r="K271" s="59">
        <v>119</v>
      </c>
      <c r="L271" s="50">
        <v>8.3000000000000007</v>
      </c>
    </row>
    <row r="272" spans="1:12" ht="15" x14ac:dyDescent="0.25">
      <c r="A272" s="25"/>
      <c r="B272" s="16"/>
      <c r="C272" s="11"/>
      <c r="D272" s="7" t="s">
        <v>28</v>
      </c>
      <c r="E272" s="57" t="s">
        <v>93</v>
      </c>
      <c r="F272" s="58">
        <v>140</v>
      </c>
      <c r="G272" s="58">
        <v>14.65</v>
      </c>
      <c r="H272" s="58">
        <v>5.0999999999999996</v>
      </c>
      <c r="I272" s="58">
        <v>11.32</v>
      </c>
      <c r="J272" s="58">
        <v>147.91999999999999</v>
      </c>
      <c r="K272" s="59">
        <v>266</v>
      </c>
      <c r="L272" s="50">
        <v>39.020000000000003</v>
      </c>
    </row>
    <row r="273" spans="1:12" ht="15" x14ac:dyDescent="0.25">
      <c r="A273" s="25"/>
      <c r="B273" s="16"/>
      <c r="C273" s="11"/>
      <c r="D273" s="7" t="s">
        <v>29</v>
      </c>
      <c r="E273" s="57" t="s">
        <v>94</v>
      </c>
      <c r="F273" s="58">
        <v>180</v>
      </c>
      <c r="G273" s="58">
        <v>3.92</v>
      </c>
      <c r="H273" s="58">
        <v>6.27</v>
      </c>
      <c r="I273" s="58">
        <v>41.69</v>
      </c>
      <c r="J273" s="58">
        <v>267.83999999999997</v>
      </c>
      <c r="K273" s="59">
        <v>41</v>
      </c>
      <c r="L273" s="50">
        <v>10.050000000000001</v>
      </c>
    </row>
    <row r="274" spans="1:12" ht="15" x14ac:dyDescent="0.25">
      <c r="A274" s="25"/>
      <c r="B274" s="16"/>
      <c r="C274" s="11"/>
      <c r="D274" s="7" t="s">
        <v>30</v>
      </c>
      <c r="E274" s="58" t="s">
        <v>74</v>
      </c>
      <c r="F274" s="58">
        <v>200</v>
      </c>
      <c r="G274" s="58">
        <v>0.22</v>
      </c>
      <c r="H274" s="58">
        <v>0</v>
      </c>
      <c r="I274" s="58">
        <v>15.31</v>
      </c>
      <c r="J274" s="58">
        <v>76.75</v>
      </c>
      <c r="K274" s="59">
        <v>348</v>
      </c>
      <c r="L274" s="50">
        <v>7.2</v>
      </c>
    </row>
    <row r="275" spans="1:12" ht="15" x14ac:dyDescent="0.25">
      <c r="A275" s="25"/>
      <c r="B275" s="16"/>
      <c r="C275" s="11"/>
      <c r="D275" s="7" t="s">
        <v>31</v>
      </c>
      <c r="E275" s="58" t="s">
        <v>55</v>
      </c>
      <c r="F275" s="58">
        <v>40</v>
      </c>
      <c r="G275" s="58">
        <v>3.4</v>
      </c>
      <c r="H275" s="58">
        <v>0.32</v>
      </c>
      <c r="I275" s="58">
        <v>19.68</v>
      </c>
      <c r="J275" s="58">
        <v>94</v>
      </c>
      <c r="K275" s="51"/>
      <c r="L275" s="50">
        <v>3.34</v>
      </c>
    </row>
    <row r="276" spans="1:12" ht="15" x14ac:dyDescent="0.25">
      <c r="A276" s="25"/>
      <c r="B276" s="16"/>
      <c r="C276" s="11"/>
      <c r="D276" s="7" t="s">
        <v>32</v>
      </c>
      <c r="E276" s="60" t="s">
        <v>56</v>
      </c>
      <c r="F276" s="60">
        <v>40</v>
      </c>
      <c r="G276" s="60">
        <v>1.88</v>
      </c>
      <c r="H276" s="60">
        <v>0.28000000000000003</v>
      </c>
      <c r="I276" s="60">
        <v>19.920000000000002</v>
      </c>
      <c r="J276" s="60">
        <v>85.6</v>
      </c>
      <c r="K276" s="51"/>
      <c r="L276" s="50">
        <v>3.34</v>
      </c>
    </row>
    <row r="277" spans="1:12" ht="15" x14ac:dyDescent="0.25">
      <c r="A277" s="25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5"/>
      <c r="B278" s="16"/>
      <c r="C278" s="11"/>
      <c r="D278" s="6"/>
      <c r="E278" s="49"/>
      <c r="F278" s="50"/>
      <c r="G278" s="50"/>
      <c r="H278" s="50"/>
      <c r="I278" s="50"/>
      <c r="J278" s="50"/>
      <c r="K278" s="51"/>
      <c r="L278" s="50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975</v>
      </c>
      <c r="G279" s="21">
        <f>SUM(G270:G278)</f>
        <v>29.539999999999996</v>
      </c>
      <c r="H279" s="21">
        <f>SUM(H270:H278)</f>
        <v>35.339999999999996</v>
      </c>
      <c r="I279" s="21">
        <f>SUM(I270:I278)</f>
        <v>138.63999999999999</v>
      </c>
      <c r="J279" s="21">
        <f>SUM(J270:J278)</f>
        <v>932.77999999999986</v>
      </c>
      <c r="K279" s="27"/>
      <c r="L279" s="21">
        <f>SUM(L270:L278)</f>
        <v>92.750000000000014</v>
      </c>
    </row>
    <row r="280" spans="1:12" ht="15" x14ac:dyDescent="0.25">
      <c r="A280" s="28">
        <f>A258</f>
        <v>2</v>
      </c>
      <c r="B280" s="14">
        <f>B258</f>
        <v>2</v>
      </c>
      <c r="C280" s="10" t="s">
        <v>33</v>
      </c>
      <c r="D280" s="12" t="s">
        <v>34</v>
      </c>
      <c r="E280" s="68"/>
      <c r="F280" s="73"/>
      <c r="G280" s="74"/>
      <c r="H280" s="74"/>
      <c r="I280" s="74"/>
      <c r="J280" s="74"/>
      <c r="K280" s="71"/>
      <c r="L280" s="50"/>
    </row>
    <row r="281" spans="1:12" ht="15" x14ac:dyDescent="0.25">
      <c r="A281" s="25"/>
      <c r="B281" s="16"/>
      <c r="C281" s="11"/>
      <c r="D281" s="12" t="s">
        <v>30</v>
      </c>
      <c r="E281" s="68"/>
      <c r="F281" s="73"/>
      <c r="G281" s="74"/>
      <c r="H281" s="74"/>
      <c r="I281" s="74"/>
      <c r="J281" s="74"/>
      <c r="K281" s="71"/>
      <c r="L281" s="50"/>
    </row>
    <row r="282" spans="1:12" ht="15" x14ac:dyDescent="0.25">
      <c r="A282" s="25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6"/>
      <c r="C283" s="11"/>
      <c r="D283" s="6"/>
      <c r="E283" s="49"/>
      <c r="F283" s="50"/>
      <c r="G283" s="50"/>
      <c r="H283" s="50"/>
      <c r="I283" s="50"/>
      <c r="J283" s="50"/>
      <c r="K283" s="51"/>
      <c r="L283" s="50"/>
    </row>
    <row r="284" spans="1:12" ht="15" x14ac:dyDescent="0.25">
      <c r="A284" s="26"/>
      <c r="B284" s="18"/>
      <c r="C284" s="8"/>
      <c r="D284" s="19" t="s">
        <v>38</v>
      </c>
      <c r="E284" s="9"/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7"/>
      <c r="L284" s="21">
        <v>0</v>
      </c>
    </row>
    <row r="285" spans="1:12" ht="15" x14ac:dyDescent="0.25">
      <c r="A285" s="28">
        <f>A258</f>
        <v>2</v>
      </c>
      <c r="B285" s="14">
        <f>B258</f>
        <v>2</v>
      </c>
      <c r="C285" s="10" t="s">
        <v>35</v>
      </c>
      <c r="D285" s="7" t="s">
        <v>20</v>
      </c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5"/>
      <c r="B286" s="16"/>
      <c r="C286" s="11"/>
      <c r="D286" s="7" t="s">
        <v>29</v>
      </c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6"/>
      <c r="C287" s="11"/>
      <c r="D287" s="7" t="s">
        <v>30</v>
      </c>
      <c r="E287" s="49"/>
      <c r="F287" s="50"/>
      <c r="G287" s="50"/>
      <c r="H287" s="50"/>
      <c r="I287" s="50"/>
      <c r="J287" s="50"/>
      <c r="K287" s="51"/>
      <c r="L287" s="50"/>
    </row>
    <row r="288" spans="1:12" ht="15" x14ac:dyDescent="0.25">
      <c r="A288" s="25"/>
      <c r="B288" s="16"/>
      <c r="C288" s="11"/>
      <c r="D288" s="7" t="s">
        <v>22</v>
      </c>
      <c r="E288" s="49"/>
      <c r="F288" s="50"/>
      <c r="G288" s="50"/>
      <c r="H288" s="50"/>
      <c r="I288" s="50"/>
      <c r="J288" s="50"/>
      <c r="K288" s="51"/>
      <c r="L288" s="50"/>
    </row>
    <row r="289" spans="1:12" ht="15" x14ac:dyDescent="0.25">
      <c r="A289" s="25"/>
      <c r="B289" s="16"/>
      <c r="C289" s="11"/>
      <c r="D289" s="6"/>
      <c r="E289" s="49"/>
      <c r="F289" s="50"/>
      <c r="G289" s="50"/>
      <c r="H289" s="50"/>
      <c r="I289" s="50"/>
      <c r="J289" s="50"/>
      <c r="K289" s="51"/>
      <c r="L289" s="50"/>
    </row>
    <row r="290" spans="1:12" ht="15" x14ac:dyDescent="0.25">
      <c r="A290" s="25"/>
      <c r="B290" s="16"/>
      <c r="C290" s="11"/>
      <c r="D290" s="6"/>
      <c r="E290" s="49"/>
      <c r="F290" s="50"/>
      <c r="G290" s="50"/>
      <c r="H290" s="50"/>
      <c r="I290" s="50"/>
      <c r="J290" s="50"/>
      <c r="K290" s="51"/>
      <c r="L290" s="50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22">SUM(G285:G290)</f>
        <v>0</v>
      </c>
      <c r="H291" s="21">
        <f t="shared" ref="H291" si="123">SUM(H285:H290)</f>
        <v>0</v>
      </c>
      <c r="I291" s="21">
        <f t="shared" ref="I291" si="124">SUM(I285:I290)</f>
        <v>0</v>
      </c>
      <c r="J291" s="21">
        <f t="shared" ref="J291" si="125">SUM(J285:J290)</f>
        <v>0</v>
      </c>
      <c r="K291" s="27"/>
      <c r="L291" s="21">
        <f t="shared" ref="L291" ca="1" si="126">SUM(L285:L293)</f>
        <v>0</v>
      </c>
    </row>
    <row r="292" spans="1:12" ht="15" x14ac:dyDescent="0.25">
      <c r="A292" s="28">
        <f>A258</f>
        <v>2</v>
      </c>
      <c r="B292" s="14">
        <f>B258</f>
        <v>2</v>
      </c>
      <c r="C292" s="10" t="s">
        <v>36</v>
      </c>
      <c r="D292" s="12" t="s">
        <v>37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5"/>
      <c r="B293" s="16"/>
      <c r="C293" s="11"/>
      <c r="D293" s="12" t="s">
        <v>34</v>
      </c>
      <c r="E293" s="49"/>
      <c r="F293" s="50"/>
      <c r="G293" s="50"/>
      <c r="H293" s="50"/>
      <c r="I293" s="50"/>
      <c r="J293" s="50"/>
      <c r="K293" s="51"/>
      <c r="L293" s="50"/>
    </row>
    <row r="294" spans="1:12" ht="15" x14ac:dyDescent="0.25">
      <c r="A294" s="25"/>
      <c r="B294" s="16"/>
      <c r="C294" s="11"/>
      <c r="D294" s="12" t="s">
        <v>30</v>
      </c>
      <c r="E294" s="49"/>
      <c r="F294" s="50"/>
      <c r="G294" s="50"/>
      <c r="H294" s="50"/>
      <c r="I294" s="50"/>
      <c r="J294" s="50"/>
      <c r="K294" s="51"/>
      <c r="L294" s="50"/>
    </row>
    <row r="295" spans="1:12" ht="15" x14ac:dyDescent="0.25">
      <c r="A295" s="25"/>
      <c r="B295" s="16"/>
      <c r="C295" s="11"/>
      <c r="D295" s="12" t="s">
        <v>23</v>
      </c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5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6"/>
      <c r="C297" s="11"/>
      <c r="D297" s="6"/>
      <c r="E297" s="49"/>
      <c r="F297" s="50"/>
      <c r="G297" s="50"/>
      <c r="H297" s="50"/>
      <c r="I297" s="50"/>
      <c r="J297" s="50"/>
      <c r="K297" s="51"/>
      <c r="L297" s="50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127">SUM(G292:G297)</f>
        <v>0</v>
      </c>
      <c r="H298" s="21">
        <f t="shared" ref="H298" si="128">SUM(H292:H297)</f>
        <v>0</v>
      </c>
      <c r="I298" s="21">
        <f t="shared" ref="I298" si="129">SUM(I292:I297)</f>
        <v>0</v>
      </c>
      <c r="J298" s="21">
        <f t="shared" ref="J298" si="130">SUM(J292:J297)</f>
        <v>0</v>
      </c>
      <c r="K298" s="27"/>
      <c r="L298" s="21"/>
    </row>
    <row r="299" spans="1:12" ht="15.75" customHeight="1" thickBot="1" x14ac:dyDescent="0.25">
      <c r="A299" s="31">
        <f>A258</f>
        <v>2</v>
      </c>
      <c r="B299" s="32">
        <f>B258</f>
        <v>2</v>
      </c>
      <c r="C299" s="93" t="s">
        <v>4</v>
      </c>
      <c r="D299" s="94"/>
      <c r="E299" s="33"/>
      <c r="F299" s="34">
        <f>F265+F269+F279+F284+F291+F298</f>
        <v>1525</v>
      </c>
      <c r="G299" s="34">
        <f t="shared" ref="G299" si="131">G265+G269+G279+G284+G291+G298</f>
        <v>57.249999999999993</v>
      </c>
      <c r="H299" s="34">
        <f t="shared" ref="H299" si="132">H265+H269+H279+H284+H291+H298</f>
        <v>67.099999999999994</v>
      </c>
      <c r="I299" s="34">
        <f t="shared" ref="I299" si="133">I265+I269+I279+I284+I291+I298</f>
        <v>180.98999999999998</v>
      </c>
      <c r="J299" s="34">
        <f t="shared" ref="J299" si="134">J265+J269+J279+J284+J291+J298</f>
        <v>1681.6699999999998</v>
      </c>
      <c r="K299" s="35"/>
      <c r="L299" s="34">
        <f>L265++L279+L284</f>
        <v>138.22000000000003</v>
      </c>
    </row>
    <row r="300" spans="1:12" ht="15" x14ac:dyDescent="0.25">
      <c r="A300" s="22">
        <v>2</v>
      </c>
      <c r="B300" s="23">
        <v>3</v>
      </c>
      <c r="C300" s="24" t="s">
        <v>19</v>
      </c>
      <c r="D300" s="5" t="s">
        <v>20</v>
      </c>
      <c r="E300" s="57" t="s">
        <v>67</v>
      </c>
      <c r="F300" s="58">
        <v>250</v>
      </c>
      <c r="G300" s="58">
        <v>10.75</v>
      </c>
      <c r="H300" s="58">
        <v>5.5</v>
      </c>
      <c r="I300" s="58">
        <v>29.8</v>
      </c>
      <c r="J300" s="58">
        <v>306.25</v>
      </c>
      <c r="K300" s="58">
        <v>182</v>
      </c>
      <c r="L300" s="47">
        <v>16.37</v>
      </c>
    </row>
    <row r="301" spans="1:12" ht="15" x14ac:dyDescent="0.25">
      <c r="A301" s="25"/>
      <c r="B301" s="16"/>
      <c r="C301" s="11"/>
      <c r="D301" s="6"/>
      <c r="E301" s="49"/>
      <c r="F301" s="50"/>
      <c r="G301" s="50"/>
      <c r="H301" s="50"/>
      <c r="I301" s="50"/>
      <c r="J301" s="50"/>
      <c r="K301" s="51"/>
      <c r="L301" s="50"/>
    </row>
    <row r="302" spans="1:12" ht="15" x14ac:dyDescent="0.25">
      <c r="A302" s="25"/>
      <c r="B302" s="16"/>
      <c r="C302" s="11"/>
      <c r="D302" s="7" t="s">
        <v>21</v>
      </c>
      <c r="E302" s="58" t="s">
        <v>75</v>
      </c>
      <c r="F302" s="58">
        <v>200</v>
      </c>
      <c r="G302" s="58">
        <v>0.2</v>
      </c>
      <c r="H302" s="58">
        <v>0.51</v>
      </c>
      <c r="I302" s="58">
        <v>14.97</v>
      </c>
      <c r="J302" s="58">
        <v>56.85</v>
      </c>
      <c r="K302" s="58">
        <v>382</v>
      </c>
      <c r="L302" s="50">
        <v>6</v>
      </c>
    </row>
    <row r="303" spans="1:12" ht="15" x14ac:dyDescent="0.25">
      <c r="A303" s="25"/>
      <c r="B303" s="16"/>
      <c r="C303" s="11"/>
      <c r="D303" s="7" t="s">
        <v>22</v>
      </c>
      <c r="E303" s="60" t="s">
        <v>108</v>
      </c>
      <c r="F303" s="60">
        <v>100</v>
      </c>
      <c r="G303" s="60">
        <v>7.23</v>
      </c>
      <c r="H303" s="60">
        <v>16.32</v>
      </c>
      <c r="I303" s="62" t="s">
        <v>114</v>
      </c>
      <c r="J303" s="60">
        <v>276.14999999999998</v>
      </c>
      <c r="K303" s="51"/>
      <c r="L303" s="50">
        <v>10.029999999999999</v>
      </c>
    </row>
    <row r="304" spans="1:12" ht="15" x14ac:dyDescent="0.25">
      <c r="A304" s="25"/>
      <c r="B304" s="16"/>
      <c r="C304" s="11"/>
      <c r="D304" s="7" t="s">
        <v>23</v>
      </c>
      <c r="E304" s="49"/>
      <c r="F304" s="50"/>
      <c r="G304" s="50"/>
      <c r="H304" s="50"/>
      <c r="I304" s="50"/>
      <c r="J304" s="50"/>
      <c r="K304" s="51"/>
      <c r="L304" s="50"/>
    </row>
    <row r="305" spans="1:12" ht="15" x14ac:dyDescent="0.25">
      <c r="A305" s="25"/>
      <c r="B305" s="16"/>
      <c r="C305" s="11"/>
      <c r="D305" s="6"/>
      <c r="E305" s="49"/>
      <c r="F305" s="50"/>
      <c r="G305" s="50"/>
      <c r="H305" s="50"/>
      <c r="I305" s="50"/>
      <c r="J305" s="50"/>
      <c r="K305" s="51"/>
      <c r="L305" s="50"/>
    </row>
    <row r="306" spans="1:12" ht="15" x14ac:dyDescent="0.25">
      <c r="A306" s="25"/>
      <c r="B306" s="16"/>
      <c r="C306" s="11"/>
      <c r="D306" s="6"/>
      <c r="E306" s="49"/>
      <c r="F306" s="50"/>
      <c r="G306" s="50"/>
      <c r="H306" s="50"/>
      <c r="I306" s="50"/>
      <c r="J306" s="50"/>
      <c r="K306" s="51"/>
      <c r="L306" s="50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550</v>
      </c>
      <c r="G307" s="21">
        <f>SUM(G300:G306)</f>
        <v>18.18</v>
      </c>
      <c r="H307" s="21">
        <f>SUM(H300:H306)</f>
        <v>22.33</v>
      </c>
      <c r="I307" s="21">
        <f>SUM(I300:I306)</f>
        <v>44.77</v>
      </c>
      <c r="J307" s="21">
        <f>SUM(J300:J306)</f>
        <v>639.25</v>
      </c>
      <c r="K307" s="27"/>
      <c r="L307" s="21">
        <f t="shared" ref="L307:L349" si="135">SUM(L300:L306)</f>
        <v>32.4</v>
      </c>
    </row>
    <row r="308" spans="1:12" ht="15" x14ac:dyDescent="0.25">
      <c r="A308" s="28">
        <f>A300</f>
        <v>2</v>
      </c>
      <c r="B308" s="14">
        <f>B300</f>
        <v>3</v>
      </c>
      <c r="C308" s="10" t="s">
        <v>24</v>
      </c>
      <c r="D308" s="12" t="s">
        <v>23</v>
      </c>
      <c r="E308" s="49"/>
      <c r="F308" s="50"/>
      <c r="G308" s="50"/>
      <c r="H308" s="50"/>
      <c r="I308" s="50"/>
      <c r="J308" s="50"/>
      <c r="K308" s="51"/>
      <c r="L308" s="50"/>
    </row>
    <row r="309" spans="1:12" ht="15" x14ac:dyDescent="0.25">
      <c r="A309" s="25"/>
      <c r="B309" s="16"/>
      <c r="C309" s="11"/>
      <c r="D309" s="6"/>
      <c r="E309" s="49"/>
      <c r="F309" s="50"/>
      <c r="G309" s="50"/>
      <c r="H309" s="50"/>
      <c r="I309" s="50"/>
      <c r="J309" s="50"/>
      <c r="K309" s="51"/>
      <c r="L309" s="50"/>
    </row>
    <row r="310" spans="1:12" ht="15" x14ac:dyDescent="0.25">
      <c r="A310" s="25"/>
      <c r="B310" s="16"/>
      <c r="C310" s="11"/>
      <c r="D310" s="6"/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36">SUM(G308:G310)</f>
        <v>0</v>
      </c>
      <c r="H311" s="21">
        <f t="shared" ref="H311" si="137">SUM(H308:H310)</f>
        <v>0</v>
      </c>
      <c r="I311" s="21">
        <f t="shared" ref="I311" si="138">SUM(I308:I310)</f>
        <v>0</v>
      </c>
      <c r="J311" s="21">
        <f t="shared" ref="J311" si="139">SUM(J308:J310)</f>
        <v>0</v>
      </c>
      <c r="K311" s="27"/>
      <c r="L311" s="21">
        <f t="shared" ref="L311" ca="1" si="140">SUM(L308:L316)</f>
        <v>0</v>
      </c>
    </row>
    <row r="312" spans="1:12" ht="15" x14ac:dyDescent="0.25">
      <c r="A312" s="28">
        <f>A300</f>
        <v>2</v>
      </c>
      <c r="B312" s="14">
        <f>B300</f>
        <v>3</v>
      </c>
      <c r="C312" s="10" t="s">
        <v>25</v>
      </c>
      <c r="D312" s="7" t="s">
        <v>26</v>
      </c>
      <c r="E312" s="57" t="s">
        <v>77</v>
      </c>
      <c r="F312" s="58">
        <v>100</v>
      </c>
      <c r="G312" s="58">
        <v>2.2000000000000002</v>
      </c>
      <c r="H312" s="58">
        <v>4.5999999999999996</v>
      </c>
      <c r="I312" s="58">
        <v>108.8</v>
      </c>
      <c r="J312" s="58">
        <v>93.7</v>
      </c>
      <c r="K312" s="58">
        <v>126</v>
      </c>
      <c r="L312" s="50">
        <v>8</v>
      </c>
    </row>
    <row r="313" spans="1:12" ht="15" x14ac:dyDescent="0.25">
      <c r="A313" s="25"/>
      <c r="B313" s="16"/>
      <c r="C313" s="11"/>
      <c r="D313" s="7" t="s">
        <v>27</v>
      </c>
      <c r="E313" s="58" t="s">
        <v>95</v>
      </c>
      <c r="F313" s="58">
        <v>260</v>
      </c>
      <c r="G313" s="58">
        <v>8.23</v>
      </c>
      <c r="H313" s="58">
        <v>3.73</v>
      </c>
      <c r="I313" s="58">
        <v>15.7</v>
      </c>
      <c r="J313" s="58">
        <v>163.47</v>
      </c>
      <c r="K313" s="58">
        <v>108</v>
      </c>
      <c r="L313" s="50">
        <v>10.68</v>
      </c>
    </row>
    <row r="314" spans="1:12" ht="15" x14ac:dyDescent="0.25">
      <c r="A314" s="25"/>
      <c r="B314" s="16"/>
      <c r="C314" s="11"/>
      <c r="D314" s="7" t="s">
        <v>28</v>
      </c>
      <c r="E314" s="57" t="s">
        <v>96</v>
      </c>
      <c r="F314" s="58">
        <v>260</v>
      </c>
      <c r="G314" s="58">
        <v>19.11</v>
      </c>
      <c r="H314" s="58">
        <v>21.19</v>
      </c>
      <c r="I314" s="58">
        <v>19.78</v>
      </c>
      <c r="J314" s="58">
        <v>329.21</v>
      </c>
      <c r="K314" s="58">
        <v>291</v>
      </c>
      <c r="L314" s="50">
        <v>34.869999999999997</v>
      </c>
    </row>
    <row r="315" spans="1:12" ht="15" x14ac:dyDescent="0.25">
      <c r="A315" s="25"/>
      <c r="B315" s="16"/>
      <c r="C315" s="11"/>
      <c r="D315" s="7" t="s">
        <v>29</v>
      </c>
      <c r="E315" s="58"/>
      <c r="F315" s="58"/>
      <c r="G315" s="58"/>
      <c r="H315" s="58"/>
      <c r="I315" s="58"/>
      <c r="J315" s="58"/>
      <c r="K315" s="51"/>
      <c r="L315" s="50"/>
    </row>
    <row r="316" spans="1:12" ht="15" x14ac:dyDescent="0.25">
      <c r="A316" s="25"/>
      <c r="B316" s="16"/>
      <c r="C316" s="11"/>
      <c r="D316" s="7" t="s">
        <v>30</v>
      </c>
      <c r="E316" s="58" t="s">
        <v>54</v>
      </c>
      <c r="F316" s="58">
        <v>200</v>
      </c>
      <c r="G316" s="58">
        <v>0.6</v>
      </c>
      <c r="H316" s="58">
        <v>0.1</v>
      </c>
      <c r="I316" s="58">
        <v>20.100000000000001</v>
      </c>
      <c r="J316" s="58">
        <v>124</v>
      </c>
      <c r="K316" s="58">
        <v>349</v>
      </c>
      <c r="L316" s="50">
        <v>6.72</v>
      </c>
    </row>
    <row r="317" spans="1:12" ht="15" x14ac:dyDescent="0.25">
      <c r="A317" s="25"/>
      <c r="B317" s="16"/>
      <c r="C317" s="11"/>
      <c r="D317" s="7" t="s">
        <v>31</v>
      </c>
      <c r="E317" s="58" t="s">
        <v>55</v>
      </c>
      <c r="F317" s="58">
        <v>40</v>
      </c>
      <c r="G317" s="58">
        <v>3.4</v>
      </c>
      <c r="H317" s="58">
        <v>0.32</v>
      </c>
      <c r="I317" s="58">
        <v>19.68</v>
      </c>
      <c r="J317" s="58">
        <v>94</v>
      </c>
      <c r="K317" s="51"/>
      <c r="L317" s="50">
        <v>3.34</v>
      </c>
    </row>
    <row r="318" spans="1:12" ht="15" x14ac:dyDescent="0.25">
      <c r="A318" s="25"/>
      <c r="B318" s="16"/>
      <c r="C318" s="11"/>
      <c r="D318" s="7" t="s">
        <v>32</v>
      </c>
      <c r="E318" s="60" t="s">
        <v>56</v>
      </c>
      <c r="F318" s="60">
        <v>40</v>
      </c>
      <c r="G318" s="60">
        <v>1.88</v>
      </c>
      <c r="H318" s="60">
        <v>0.28000000000000003</v>
      </c>
      <c r="I318" s="60">
        <v>19.920000000000002</v>
      </c>
      <c r="J318" s="60">
        <v>85.6</v>
      </c>
      <c r="K318" s="51"/>
      <c r="L318" s="50">
        <v>3.34</v>
      </c>
    </row>
    <row r="319" spans="1:12" ht="15" x14ac:dyDescent="0.25">
      <c r="A319" s="25"/>
      <c r="B319" s="16"/>
      <c r="C319" s="11"/>
      <c r="D319" s="6"/>
      <c r="E319" s="49"/>
      <c r="F319" s="50"/>
      <c r="G319" s="50"/>
      <c r="H319" s="50"/>
      <c r="I319" s="50"/>
      <c r="J319" s="50"/>
      <c r="K319" s="51"/>
      <c r="L319" s="50"/>
    </row>
    <row r="320" spans="1:12" ht="15" x14ac:dyDescent="0.25">
      <c r="A320" s="25"/>
      <c r="B320" s="16"/>
      <c r="C320" s="11"/>
      <c r="D320" s="6"/>
      <c r="E320" s="49"/>
      <c r="F320" s="50"/>
      <c r="G320" s="50"/>
      <c r="H320" s="50"/>
      <c r="I320" s="50"/>
      <c r="J320" s="50"/>
      <c r="K320" s="51"/>
      <c r="L320" s="50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900</v>
      </c>
      <c r="G321" s="21">
        <f t="shared" ref="G321" si="141">SUM(G312:G320)</f>
        <v>35.42</v>
      </c>
      <c r="H321" s="21">
        <f t="shared" ref="H321" si="142">SUM(H312:H320)</f>
        <v>30.220000000000006</v>
      </c>
      <c r="I321" s="21">
        <f t="shared" ref="I321" si="143">SUM(I312:I320)</f>
        <v>203.98000000000002</v>
      </c>
      <c r="J321" s="21">
        <f t="shared" ref="J321" si="144">SUM(J312:J320)</f>
        <v>889.98</v>
      </c>
      <c r="K321" s="27"/>
      <c r="L321" s="21">
        <f>SUM(L312:L320)</f>
        <v>66.95</v>
      </c>
    </row>
    <row r="322" spans="1:12" ht="15" x14ac:dyDescent="0.25">
      <c r="A322" s="28">
        <f>A300</f>
        <v>2</v>
      </c>
      <c r="B322" s="14">
        <f>B300</f>
        <v>3</v>
      </c>
      <c r="C322" s="10" t="s">
        <v>33</v>
      </c>
      <c r="D322" s="12" t="s">
        <v>34</v>
      </c>
      <c r="E322" s="68"/>
      <c r="F322" s="73"/>
      <c r="G322" s="66"/>
      <c r="H322" s="66"/>
      <c r="I322" s="66"/>
      <c r="J322" s="66"/>
      <c r="K322" s="71"/>
      <c r="L322" s="50"/>
    </row>
    <row r="323" spans="1:12" ht="15" x14ac:dyDescent="0.25">
      <c r="A323" s="25"/>
      <c r="B323" s="16"/>
      <c r="C323" s="11"/>
      <c r="D323" s="12" t="s">
        <v>30</v>
      </c>
      <c r="E323" s="68"/>
      <c r="F323" s="73"/>
      <c r="G323" s="66"/>
      <c r="H323" s="66"/>
      <c r="I323" s="66"/>
      <c r="J323" s="66"/>
      <c r="K323" s="51"/>
      <c r="L323" s="50"/>
    </row>
    <row r="324" spans="1:12" ht="15" x14ac:dyDescent="0.25">
      <c r="A324" s="25"/>
      <c r="B324" s="16"/>
      <c r="C324" s="11"/>
      <c r="D324" s="6"/>
      <c r="E324" s="49"/>
      <c r="F324" s="50"/>
      <c r="G324" s="50"/>
      <c r="H324" s="50"/>
      <c r="I324" s="50"/>
      <c r="J324" s="50"/>
      <c r="K324" s="51"/>
      <c r="L324" s="50"/>
    </row>
    <row r="325" spans="1:12" ht="15" x14ac:dyDescent="0.25">
      <c r="A325" s="25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6"/>
      <c r="B326" s="18"/>
      <c r="C326" s="8"/>
      <c r="D326" s="19" t="s">
        <v>38</v>
      </c>
      <c r="E326" s="9"/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7"/>
      <c r="L326" s="21">
        <v>0</v>
      </c>
    </row>
    <row r="327" spans="1:12" ht="15" x14ac:dyDescent="0.25">
      <c r="A327" s="28">
        <f>A300</f>
        <v>2</v>
      </c>
      <c r="B327" s="14">
        <f>B300</f>
        <v>3</v>
      </c>
      <c r="C327" s="10" t="s">
        <v>35</v>
      </c>
      <c r="D327" s="7" t="s">
        <v>20</v>
      </c>
      <c r="E327" s="49"/>
      <c r="F327" s="50"/>
      <c r="G327" s="50"/>
      <c r="H327" s="50"/>
      <c r="I327" s="50"/>
      <c r="J327" s="50"/>
      <c r="K327" s="51"/>
      <c r="L327" s="50"/>
    </row>
    <row r="328" spans="1:12" ht="15" x14ac:dyDescent="0.25">
      <c r="A328" s="25"/>
      <c r="B328" s="16"/>
      <c r="C328" s="11"/>
      <c r="D328" s="7" t="s">
        <v>29</v>
      </c>
      <c r="E328" s="49"/>
      <c r="F328" s="50"/>
      <c r="G328" s="50"/>
      <c r="H328" s="50"/>
      <c r="I328" s="50"/>
      <c r="J328" s="50"/>
      <c r="K328" s="51"/>
      <c r="L328" s="50"/>
    </row>
    <row r="329" spans="1:12" ht="15" x14ac:dyDescent="0.25">
      <c r="A329" s="25"/>
      <c r="B329" s="16"/>
      <c r="C329" s="11"/>
      <c r="D329" s="7" t="s">
        <v>30</v>
      </c>
      <c r="E329" s="49"/>
      <c r="F329" s="50"/>
      <c r="G329" s="50"/>
      <c r="H329" s="50"/>
      <c r="I329" s="50"/>
      <c r="J329" s="50"/>
      <c r="K329" s="51"/>
      <c r="L329" s="50"/>
    </row>
    <row r="330" spans="1:12" ht="15" x14ac:dyDescent="0.25">
      <c r="A330" s="25"/>
      <c r="B330" s="16"/>
      <c r="C330" s="11"/>
      <c r="D330" s="7" t="s">
        <v>22</v>
      </c>
      <c r="E330" s="49"/>
      <c r="F330" s="50"/>
      <c r="G330" s="50"/>
      <c r="H330" s="50"/>
      <c r="I330" s="50"/>
      <c r="J330" s="50"/>
      <c r="K330" s="51"/>
      <c r="L330" s="50"/>
    </row>
    <row r="331" spans="1:12" ht="15" x14ac:dyDescent="0.25">
      <c r="A331" s="25"/>
      <c r="B331" s="16"/>
      <c r="C331" s="11"/>
      <c r="D331" s="6"/>
      <c r="E331" s="49"/>
      <c r="F331" s="50"/>
      <c r="G331" s="50"/>
      <c r="H331" s="50"/>
      <c r="I331" s="50"/>
      <c r="J331" s="50"/>
      <c r="K331" s="51"/>
      <c r="L331" s="50"/>
    </row>
    <row r="332" spans="1:12" ht="15" x14ac:dyDescent="0.25">
      <c r="A332" s="25"/>
      <c r="B332" s="16"/>
      <c r="C332" s="11"/>
      <c r="D332" s="6"/>
      <c r="E332" s="49"/>
      <c r="F332" s="50"/>
      <c r="G332" s="50"/>
      <c r="H332" s="50"/>
      <c r="I332" s="50"/>
      <c r="J332" s="50"/>
      <c r="K332" s="51"/>
      <c r="L332" s="50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145">SUM(G327:G332)</f>
        <v>0</v>
      </c>
      <c r="H333" s="21">
        <f t="shared" ref="H333" si="146">SUM(H327:H332)</f>
        <v>0</v>
      </c>
      <c r="I333" s="21">
        <f t="shared" ref="I333" si="147">SUM(I327:I332)</f>
        <v>0</v>
      </c>
      <c r="J333" s="21">
        <f t="shared" ref="J333" si="148">SUM(J327:J332)</f>
        <v>0</v>
      </c>
      <c r="K333" s="27"/>
      <c r="L333" s="21">
        <f t="shared" ref="L333" ca="1" si="149">SUM(L327:L335)</f>
        <v>0</v>
      </c>
    </row>
    <row r="334" spans="1:12" ht="15" x14ac:dyDescent="0.25">
      <c r="A334" s="28">
        <f>A300</f>
        <v>2</v>
      </c>
      <c r="B334" s="14">
        <f>B300</f>
        <v>3</v>
      </c>
      <c r="C334" s="10" t="s">
        <v>36</v>
      </c>
      <c r="D334" s="12" t="s">
        <v>37</v>
      </c>
      <c r="E334" s="49"/>
      <c r="F334" s="50"/>
      <c r="G334" s="50"/>
      <c r="H334" s="50"/>
      <c r="I334" s="50"/>
      <c r="J334" s="50"/>
      <c r="K334" s="51"/>
      <c r="L334" s="50"/>
    </row>
    <row r="335" spans="1:12" ht="15" x14ac:dyDescent="0.25">
      <c r="A335" s="25"/>
      <c r="B335" s="16"/>
      <c r="C335" s="11"/>
      <c r="D335" s="12" t="s">
        <v>34</v>
      </c>
      <c r="E335" s="49"/>
      <c r="F335" s="50"/>
      <c r="G335" s="50"/>
      <c r="H335" s="50"/>
      <c r="I335" s="50"/>
      <c r="J335" s="50"/>
      <c r="K335" s="51"/>
      <c r="L335" s="50"/>
    </row>
    <row r="336" spans="1:12" ht="15" x14ac:dyDescent="0.25">
      <c r="A336" s="25"/>
      <c r="B336" s="16"/>
      <c r="C336" s="11"/>
      <c r="D336" s="12" t="s">
        <v>30</v>
      </c>
      <c r="E336" s="49"/>
      <c r="F336" s="50"/>
      <c r="G336" s="50"/>
      <c r="H336" s="50"/>
      <c r="I336" s="50"/>
      <c r="J336" s="50"/>
      <c r="K336" s="51"/>
      <c r="L336" s="50"/>
    </row>
    <row r="337" spans="1:12" ht="15" x14ac:dyDescent="0.25">
      <c r="A337" s="25"/>
      <c r="B337" s="16"/>
      <c r="C337" s="11"/>
      <c r="D337" s="12" t="s">
        <v>23</v>
      </c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5"/>
      <c r="B338" s="16"/>
      <c r="C338" s="11"/>
      <c r="D338" s="6"/>
      <c r="E338" s="49"/>
      <c r="F338" s="50"/>
      <c r="G338" s="50"/>
      <c r="H338" s="50"/>
      <c r="I338" s="50"/>
      <c r="J338" s="50"/>
      <c r="K338" s="51"/>
      <c r="L338" s="50"/>
    </row>
    <row r="339" spans="1:12" ht="15" x14ac:dyDescent="0.25">
      <c r="A339" s="25"/>
      <c r="B339" s="16"/>
      <c r="C339" s="11"/>
      <c r="D339" s="6"/>
      <c r="E339" s="49"/>
      <c r="F339" s="50"/>
      <c r="G339" s="50"/>
      <c r="H339" s="50"/>
      <c r="I339" s="50"/>
      <c r="J339" s="50"/>
      <c r="K339" s="51"/>
      <c r="L339" s="50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150">SUM(G334:G339)</f>
        <v>0</v>
      </c>
      <c r="H340" s="21">
        <f t="shared" ref="H340" si="151">SUM(H334:H339)</f>
        <v>0</v>
      </c>
      <c r="I340" s="21">
        <f t="shared" ref="I340" si="152">SUM(I334:I339)</f>
        <v>0</v>
      </c>
      <c r="J340" s="21">
        <f t="shared" ref="J340" si="153">SUM(J334:J339)</f>
        <v>0</v>
      </c>
      <c r="K340" s="27"/>
      <c r="L340" s="21">
        <f t="shared" ref="L340" ca="1" si="15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3</v>
      </c>
      <c r="C341" s="93" t="s">
        <v>4</v>
      </c>
      <c r="D341" s="94"/>
      <c r="E341" s="33"/>
      <c r="F341" s="34">
        <f>F307+F311+F321+F326+F333+F340</f>
        <v>1450</v>
      </c>
      <c r="G341" s="34">
        <f t="shared" ref="G341" si="155">G307+G311+G321+G326+G333+G340</f>
        <v>53.6</v>
      </c>
      <c r="H341" s="34">
        <f t="shared" ref="H341" si="156">H307+H311+H321+H326+H333+H340</f>
        <v>52.550000000000004</v>
      </c>
      <c r="I341" s="34">
        <f t="shared" ref="I341" si="157">I307+I311+I321+I326+I333+I340</f>
        <v>248.75000000000003</v>
      </c>
      <c r="J341" s="34">
        <f t="shared" ref="J341" si="158">J307+J311+J321+J326+J333+J340</f>
        <v>1529.23</v>
      </c>
      <c r="K341" s="35"/>
      <c r="L341" s="34">
        <v>99.35</v>
      </c>
    </row>
    <row r="342" spans="1:12" ht="15" x14ac:dyDescent="0.25">
      <c r="A342" s="15">
        <v>2</v>
      </c>
      <c r="B342" s="16">
        <v>4</v>
      </c>
      <c r="C342" s="24" t="s">
        <v>19</v>
      </c>
      <c r="D342" s="5" t="s">
        <v>20</v>
      </c>
      <c r="E342" s="57" t="s">
        <v>97</v>
      </c>
      <c r="F342" s="58">
        <v>250</v>
      </c>
      <c r="G342" s="58">
        <v>9.33</v>
      </c>
      <c r="H342" s="58">
        <v>9.32</v>
      </c>
      <c r="I342" s="58">
        <v>25.87</v>
      </c>
      <c r="J342" s="58">
        <v>286.25</v>
      </c>
      <c r="K342" s="59">
        <v>174</v>
      </c>
      <c r="L342" s="47">
        <v>17.71</v>
      </c>
    </row>
    <row r="343" spans="1:12" ht="15" x14ac:dyDescent="0.25">
      <c r="A343" s="15"/>
      <c r="B343" s="16"/>
      <c r="C343" s="11"/>
      <c r="D343" s="6"/>
      <c r="E343" s="49"/>
      <c r="F343" s="50"/>
      <c r="G343" s="50"/>
      <c r="H343" s="50"/>
      <c r="I343" s="50"/>
      <c r="J343" s="50"/>
      <c r="K343" s="51"/>
      <c r="L343" s="50"/>
    </row>
    <row r="344" spans="1:12" ht="15" x14ac:dyDescent="0.25">
      <c r="A344" s="15"/>
      <c r="B344" s="16"/>
      <c r="C344" s="11"/>
      <c r="D344" s="7" t="s">
        <v>21</v>
      </c>
      <c r="E344" s="72" t="s">
        <v>68</v>
      </c>
      <c r="F344" s="58">
        <v>200</v>
      </c>
      <c r="G344" s="58">
        <v>3.09</v>
      </c>
      <c r="H344" s="58">
        <v>3.58</v>
      </c>
      <c r="I344" s="58">
        <v>15.02</v>
      </c>
      <c r="J344" s="58">
        <v>102.1</v>
      </c>
      <c r="K344" s="59">
        <v>379</v>
      </c>
      <c r="L344" s="50">
        <v>5</v>
      </c>
    </row>
    <row r="345" spans="1:12" ht="15" x14ac:dyDescent="0.25">
      <c r="A345" s="15"/>
      <c r="B345" s="16"/>
      <c r="C345" s="11"/>
      <c r="D345" s="7" t="s">
        <v>22</v>
      </c>
      <c r="E345" s="60" t="s">
        <v>98</v>
      </c>
      <c r="F345" s="61" t="s">
        <v>109</v>
      </c>
      <c r="G345" s="60">
        <v>5.13</v>
      </c>
      <c r="H345" s="60">
        <v>11.25</v>
      </c>
      <c r="I345" s="62" t="s">
        <v>115</v>
      </c>
      <c r="J345" s="60">
        <v>308.75</v>
      </c>
      <c r="K345" s="51"/>
      <c r="L345" s="50">
        <v>10.029999999999999</v>
      </c>
    </row>
    <row r="346" spans="1:12" ht="15" x14ac:dyDescent="0.25">
      <c r="A346" s="15"/>
      <c r="B346" s="16"/>
      <c r="C346" s="11"/>
      <c r="D346" s="7" t="s">
        <v>23</v>
      </c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15"/>
      <c r="B347" s="16"/>
      <c r="C347" s="11"/>
      <c r="D347" s="6"/>
      <c r="E347" s="49"/>
      <c r="F347" s="50"/>
      <c r="G347" s="50"/>
      <c r="H347" s="50"/>
      <c r="I347" s="50"/>
      <c r="J347" s="50"/>
      <c r="K347" s="51"/>
      <c r="L347" s="50"/>
    </row>
    <row r="348" spans="1:12" ht="15" x14ac:dyDescent="0.25">
      <c r="A348" s="15"/>
      <c r="B348" s="16"/>
      <c r="C348" s="11"/>
      <c r="D348" s="6"/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450</v>
      </c>
      <c r="G349" s="21">
        <f>SUM(G342:G348)</f>
        <v>17.55</v>
      </c>
      <c r="H349" s="21">
        <f>SUM(H342:H348)</f>
        <v>24.15</v>
      </c>
      <c r="I349" s="21">
        <f>SUM(I342:I348)</f>
        <v>40.89</v>
      </c>
      <c r="J349" s="21">
        <f>SUM(J342:J348)</f>
        <v>697.1</v>
      </c>
      <c r="K349" s="27"/>
      <c r="L349" s="21">
        <f t="shared" si="135"/>
        <v>32.74</v>
      </c>
    </row>
    <row r="350" spans="1:12" ht="15" x14ac:dyDescent="0.25">
      <c r="A350" s="14">
        <f>A342</f>
        <v>2</v>
      </c>
      <c r="B350" s="14">
        <f>B342</f>
        <v>4</v>
      </c>
      <c r="C350" s="10" t="s">
        <v>24</v>
      </c>
      <c r="D350" s="12" t="s">
        <v>23</v>
      </c>
      <c r="E350" s="49"/>
      <c r="F350" s="50"/>
      <c r="G350" s="50"/>
      <c r="H350" s="50"/>
      <c r="I350" s="50"/>
      <c r="J350" s="50"/>
      <c r="K350" s="51"/>
      <c r="L350" s="50"/>
    </row>
    <row r="351" spans="1:12" ht="15" x14ac:dyDescent="0.25">
      <c r="A351" s="15"/>
      <c r="B351" s="16"/>
      <c r="C351" s="11"/>
      <c r="D351" s="6"/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15"/>
      <c r="B352" s="16"/>
      <c r="C352" s="11"/>
      <c r="D352" s="6"/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159">SUM(G350:G352)</f>
        <v>0</v>
      </c>
      <c r="H353" s="21">
        <f t="shared" ref="H353" si="160">SUM(H350:H352)</f>
        <v>0</v>
      </c>
      <c r="I353" s="21">
        <f t="shared" ref="I353" si="161">SUM(I350:I352)</f>
        <v>0</v>
      </c>
      <c r="J353" s="21">
        <f t="shared" ref="J353" si="162">SUM(J350:J352)</f>
        <v>0</v>
      </c>
      <c r="K353" s="27"/>
      <c r="L353" s="21">
        <f t="shared" ref="L353" ca="1" si="163">SUM(L350:L358)</f>
        <v>0</v>
      </c>
    </row>
    <row r="354" spans="1:12" ht="15" x14ac:dyDescent="0.25">
      <c r="A354" s="14">
        <f>A342</f>
        <v>2</v>
      </c>
      <c r="B354" s="14">
        <f>B342</f>
        <v>4</v>
      </c>
      <c r="C354" s="10" t="s">
        <v>25</v>
      </c>
      <c r="D354" s="7" t="s">
        <v>26</v>
      </c>
      <c r="E354" s="57" t="s">
        <v>99</v>
      </c>
      <c r="F354" s="58">
        <v>100</v>
      </c>
      <c r="G354" s="58">
        <v>2.89</v>
      </c>
      <c r="H354" s="58">
        <v>6.19</v>
      </c>
      <c r="I354" s="58">
        <v>8.0399999999999991</v>
      </c>
      <c r="J354" s="58">
        <v>99.3</v>
      </c>
      <c r="K354" s="59">
        <v>12</v>
      </c>
      <c r="L354" s="50">
        <v>19.21</v>
      </c>
    </row>
    <row r="355" spans="1:12" ht="15" x14ac:dyDescent="0.25">
      <c r="A355" s="15"/>
      <c r="B355" s="16"/>
      <c r="C355" s="11"/>
      <c r="D355" s="7" t="s">
        <v>27</v>
      </c>
      <c r="E355" s="58" t="s">
        <v>78</v>
      </c>
      <c r="F355" s="58">
        <v>285</v>
      </c>
      <c r="G355" s="58">
        <v>11.54</v>
      </c>
      <c r="H355" s="58">
        <v>3.98</v>
      </c>
      <c r="I355" s="58">
        <v>20.420000000000002</v>
      </c>
      <c r="J355" s="58">
        <v>217.68</v>
      </c>
      <c r="K355" s="59">
        <v>88</v>
      </c>
      <c r="L355" s="50">
        <v>10.199999999999999</v>
      </c>
    </row>
    <row r="356" spans="1:12" ht="15" x14ac:dyDescent="0.25">
      <c r="A356" s="15"/>
      <c r="B356" s="16"/>
      <c r="C356" s="11"/>
      <c r="D356" s="7" t="s">
        <v>28</v>
      </c>
      <c r="E356" s="57" t="s">
        <v>100</v>
      </c>
      <c r="F356" s="58">
        <v>260</v>
      </c>
      <c r="G356" s="58">
        <v>10.73</v>
      </c>
      <c r="H356" s="58">
        <v>10.210000000000001</v>
      </c>
      <c r="I356" s="58">
        <v>28.92</v>
      </c>
      <c r="J356" s="58">
        <v>263.02999999999997</v>
      </c>
      <c r="K356" s="59">
        <v>259</v>
      </c>
      <c r="L356" s="50">
        <v>77.37</v>
      </c>
    </row>
    <row r="357" spans="1:12" ht="15" x14ac:dyDescent="0.25">
      <c r="A357" s="15"/>
      <c r="B357" s="16"/>
      <c r="C357" s="11"/>
      <c r="D357" s="7" t="s">
        <v>29</v>
      </c>
      <c r="E357" s="58"/>
      <c r="F357" s="58"/>
      <c r="G357" s="58"/>
      <c r="H357" s="58"/>
      <c r="I357" s="58"/>
      <c r="J357" s="58"/>
      <c r="K357" s="51"/>
      <c r="L357" s="50"/>
    </row>
    <row r="358" spans="1:12" ht="15" x14ac:dyDescent="0.25">
      <c r="A358" s="15"/>
      <c r="B358" s="16"/>
      <c r="C358" s="11"/>
      <c r="D358" s="7" t="s">
        <v>30</v>
      </c>
      <c r="E358" s="58" t="s">
        <v>66</v>
      </c>
      <c r="F358" s="58">
        <v>200</v>
      </c>
      <c r="G358" s="58">
        <v>0.02</v>
      </c>
      <c r="H358" s="58">
        <v>0</v>
      </c>
      <c r="I358" s="58">
        <v>35.799999999999997</v>
      </c>
      <c r="J358" s="58">
        <v>142</v>
      </c>
      <c r="K358" s="59">
        <v>631</v>
      </c>
      <c r="L358" s="50">
        <v>6</v>
      </c>
    </row>
    <row r="359" spans="1:12" ht="15" x14ac:dyDescent="0.25">
      <c r="A359" s="15"/>
      <c r="B359" s="16"/>
      <c r="C359" s="11"/>
      <c r="D359" s="7" t="s">
        <v>31</v>
      </c>
      <c r="E359" s="58" t="s">
        <v>55</v>
      </c>
      <c r="F359" s="58">
        <v>40</v>
      </c>
      <c r="G359" s="58">
        <v>3.4</v>
      </c>
      <c r="H359" s="58">
        <v>0.32</v>
      </c>
      <c r="I359" s="58">
        <v>19.68</v>
      </c>
      <c r="J359" s="58">
        <v>94</v>
      </c>
      <c r="K359" s="51"/>
      <c r="L359" s="50">
        <v>3.34</v>
      </c>
    </row>
    <row r="360" spans="1:12" ht="15" x14ac:dyDescent="0.25">
      <c r="A360" s="15"/>
      <c r="B360" s="16"/>
      <c r="C360" s="11"/>
      <c r="D360" s="7" t="s">
        <v>32</v>
      </c>
      <c r="E360" s="60" t="s">
        <v>56</v>
      </c>
      <c r="F360" s="60">
        <v>40</v>
      </c>
      <c r="G360" s="60">
        <v>1.88</v>
      </c>
      <c r="H360" s="60">
        <v>0.28000000000000003</v>
      </c>
      <c r="I360" s="60">
        <v>19.920000000000002</v>
      </c>
      <c r="J360" s="60">
        <v>85.6</v>
      </c>
      <c r="K360" s="51"/>
      <c r="L360" s="50">
        <v>3.34</v>
      </c>
    </row>
    <row r="361" spans="1:12" ht="15" x14ac:dyDescent="0.25">
      <c r="A361" s="15"/>
      <c r="B361" s="16"/>
      <c r="C361" s="11"/>
      <c r="D361" s="6"/>
      <c r="E361" s="49"/>
      <c r="F361" s="50"/>
      <c r="G361" s="50"/>
      <c r="H361" s="50"/>
      <c r="I361" s="50"/>
      <c r="J361" s="50"/>
      <c r="K361" s="51"/>
      <c r="L361" s="50"/>
    </row>
    <row r="362" spans="1:12" ht="15" x14ac:dyDescent="0.25">
      <c r="A362" s="15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925</v>
      </c>
      <c r="G363" s="21">
        <f>SUM(G354:G362)</f>
        <v>30.459999999999997</v>
      </c>
      <c r="H363" s="21">
        <f>SUM(H354:H362)</f>
        <v>20.980000000000004</v>
      </c>
      <c r="I363" s="21">
        <f>SUM(I354:I362)</f>
        <v>132.78000000000003</v>
      </c>
      <c r="J363" s="21">
        <f>SUM(J354:J362)</f>
        <v>901.61</v>
      </c>
      <c r="K363" s="27"/>
      <c r="L363" s="21">
        <f>SUM(L354:L362)</f>
        <v>119.46000000000001</v>
      </c>
    </row>
    <row r="364" spans="1:12" ht="15.75" x14ac:dyDescent="0.25">
      <c r="A364" s="14">
        <f>A342</f>
        <v>2</v>
      </c>
      <c r="B364" s="14">
        <f>B342</f>
        <v>4</v>
      </c>
      <c r="C364" s="10" t="s">
        <v>33</v>
      </c>
      <c r="D364" s="12" t="s">
        <v>34</v>
      </c>
      <c r="E364" s="75"/>
      <c r="F364" s="76"/>
      <c r="G364" s="77"/>
      <c r="H364" s="77"/>
      <c r="I364" s="77"/>
      <c r="J364" s="77"/>
      <c r="K364" s="78"/>
      <c r="L364" s="50"/>
    </row>
    <row r="365" spans="1:12" ht="15.75" x14ac:dyDescent="0.25">
      <c r="A365" s="15"/>
      <c r="B365" s="16"/>
      <c r="C365" s="11"/>
      <c r="D365" s="12" t="s">
        <v>30</v>
      </c>
      <c r="E365" s="75"/>
      <c r="F365" s="76"/>
      <c r="G365" s="77"/>
      <c r="H365" s="77"/>
      <c r="I365" s="77"/>
      <c r="J365" s="77"/>
      <c r="K365" s="78"/>
      <c r="L365" s="50"/>
    </row>
    <row r="366" spans="1:12" ht="15" x14ac:dyDescent="0.25">
      <c r="A366" s="15"/>
      <c r="B366" s="16"/>
      <c r="C366" s="11"/>
      <c r="D366" s="6"/>
      <c r="E366" s="49"/>
      <c r="F366" s="50"/>
      <c r="G366" s="50"/>
      <c r="H366" s="50"/>
      <c r="I366" s="50"/>
      <c r="J366" s="50"/>
      <c r="K366" s="51"/>
      <c r="L366" s="50"/>
    </row>
    <row r="367" spans="1:12" ht="15" x14ac:dyDescent="0.25">
      <c r="A367" s="15"/>
      <c r="B367" s="16"/>
      <c r="C367" s="11"/>
      <c r="D367" s="6"/>
      <c r="E367" s="49"/>
      <c r="F367" s="50"/>
      <c r="G367" s="50"/>
      <c r="H367" s="50"/>
      <c r="I367" s="50"/>
      <c r="J367" s="50"/>
      <c r="K367" s="51"/>
      <c r="L367" s="50"/>
    </row>
    <row r="368" spans="1:12" ht="15" x14ac:dyDescent="0.25">
      <c r="A368" s="17"/>
      <c r="B368" s="18"/>
      <c r="C368" s="8"/>
      <c r="D368" s="19" t="s">
        <v>38</v>
      </c>
      <c r="E368" s="9"/>
      <c r="F368" s="21">
        <v>0</v>
      </c>
      <c r="G368" s="21">
        <v>0</v>
      </c>
      <c r="H368" s="21">
        <v>0</v>
      </c>
      <c r="I368" s="21">
        <v>0</v>
      </c>
      <c r="J368" s="21">
        <v>0</v>
      </c>
      <c r="K368" s="27"/>
      <c r="L368" s="21">
        <v>0</v>
      </c>
    </row>
    <row r="369" spans="1:12" ht="15" x14ac:dyDescent="0.25">
      <c r="A369" s="14">
        <f>A342</f>
        <v>2</v>
      </c>
      <c r="B369" s="14">
        <f>B342</f>
        <v>4</v>
      </c>
      <c r="C369" s="10" t="s">
        <v>35</v>
      </c>
      <c r="D369" s="7" t="s">
        <v>20</v>
      </c>
      <c r="E369" s="49"/>
      <c r="F369" s="50"/>
      <c r="G369" s="50"/>
      <c r="H369" s="50"/>
      <c r="I369" s="50"/>
      <c r="J369" s="50"/>
      <c r="K369" s="51"/>
      <c r="L369" s="50"/>
    </row>
    <row r="370" spans="1:12" ht="15" x14ac:dyDescent="0.25">
      <c r="A370" s="15"/>
      <c r="B370" s="16"/>
      <c r="C370" s="11"/>
      <c r="D370" s="7" t="s">
        <v>29</v>
      </c>
      <c r="E370" s="49"/>
      <c r="F370" s="50"/>
      <c r="G370" s="50"/>
      <c r="H370" s="50"/>
      <c r="I370" s="50"/>
      <c r="J370" s="50"/>
      <c r="K370" s="51"/>
      <c r="L370" s="50"/>
    </row>
    <row r="371" spans="1:12" ht="15" x14ac:dyDescent="0.25">
      <c r="A371" s="15"/>
      <c r="B371" s="16"/>
      <c r="C371" s="11"/>
      <c r="D371" s="7" t="s">
        <v>30</v>
      </c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15"/>
      <c r="B372" s="16"/>
      <c r="C372" s="11"/>
      <c r="D372" s="7" t="s">
        <v>22</v>
      </c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15"/>
      <c r="B373" s="16"/>
      <c r="C373" s="11"/>
      <c r="D373" s="6"/>
      <c r="E373" s="49"/>
      <c r="F373" s="50"/>
      <c r="G373" s="50"/>
      <c r="H373" s="50"/>
      <c r="I373" s="50"/>
      <c r="J373" s="50"/>
      <c r="K373" s="51"/>
      <c r="L373" s="50"/>
    </row>
    <row r="374" spans="1:12" ht="15" x14ac:dyDescent="0.25">
      <c r="A374" s="15"/>
      <c r="B374" s="16"/>
      <c r="C374" s="11"/>
      <c r="D374" s="6"/>
      <c r="E374" s="49"/>
      <c r="F374" s="50"/>
      <c r="G374" s="50"/>
      <c r="H374" s="50"/>
      <c r="I374" s="50"/>
      <c r="J374" s="50"/>
      <c r="K374" s="51"/>
      <c r="L374" s="50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164">SUM(G369:G374)</f>
        <v>0</v>
      </c>
      <c r="H375" s="21">
        <f t="shared" ref="H375" si="165">SUM(H369:H374)</f>
        <v>0</v>
      </c>
      <c r="I375" s="21">
        <f t="shared" ref="I375" si="166">SUM(I369:I374)</f>
        <v>0</v>
      </c>
      <c r="J375" s="21">
        <f t="shared" ref="J375" si="167">SUM(J369:J374)</f>
        <v>0</v>
      </c>
      <c r="K375" s="27"/>
      <c r="L375" s="21">
        <f t="shared" ref="L375" ca="1" si="168">SUM(L369:L377)</f>
        <v>0</v>
      </c>
    </row>
    <row r="376" spans="1:12" ht="15" x14ac:dyDescent="0.25">
      <c r="A376" s="14">
        <f>A342</f>
        <v>2</v>
      </c>
      <c r="B376" s="14">
        <f>B342</f>
        <v>4</v>
      </c>
      <c r="C376" s="10" t="s">
        <v>36</v>
      </c>
      <c r="D376" s="12" t="s">
        <v>37</v>
      </c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15"/>
      <c r="B377" s="16"/>
      <c r="C377" s="11"/>
      <c r="D377" s="12" t="s">
        <v>34</v>
      </c>
      <c r="E377" s="49"/>
      <c r="F377" s="50"/>
      <c r="G377" s="50"/>
      <c r="H377" s="50"/>
      <c r="I377" s="50"/>
      <c r="J377" s="50"/>
      <c r="K377" s="51"/>
      <c r="L377" s="50"/>
    </row>
    <row r="378" spans="1:12" ht="15" x14ac:dyDescent="0.25">
      <c r="A378" s="15"/>
      <c r="B378" s="16"/>
      <c r="C378" s="11"/>
      <c r="D378" s="12" t="s">
        <v>30</v>
      </c>
      <c r="E378" s="49"/>
      <c r="F378" s="50"/>
      <c r="G378" s="50"/>
      <c r="H378" s="50"/>
      <c r="I378" s="50"/>
      <c r="J378" s="50"/>
      <c r="K378" s="51"/>
      <c r="L378" s="50"/>
    </row>
    <row r="379" spans="1:12" ht="15" x14ac:dyDescent="0.25">
      <c r="A379" s="15"/>
      <c r="B379" s="16"/>
      <c r="C379" s="11"/>
      <c r="D379" s="12" t="s">
        <v>23</v>
      </c>
      <c r="E379" s="49"/>
      <c r="F379" s="50"/>
      <c r="G379" s="50"/>
      <c r="H379" s="50"/>
      <c r="I379" s="50"/>
      <c r="J379" s="50"/>
      <c r="K379" s="51"/>
      <c r="L379" s="50"/>
    </row>
    <row r="380" spans="1:12" ht="15" x14ac:dyDescent="0.25">
      <c r="A380" s="15"/>
      <c r="B380" s="16"/>
      <c r="C380" s="11"/>
      <c r="D380" s="6"/>
      <c r="E380" s="49"/>
      <c r="F380" s="50"/>
      <c r="G380" s="50"/>
      <c r="H380" s="50"/>
      <c r="I380" s="50"/>
      <c r="J380" s="50"/>
      <c r="K380" s="51"/>
      <c r="L380" s="50"/>
    </row>
    <row r="381" spans="1:12" ht="15" x14ac:dyDescent="0.25">
      <c r="A381" s="15"/>
      <c r="B381" s="16"/>
      <c r="C381" s="11"/>
      <c r="D381" s="6"/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169">SUM(G376:G381)</f>
        <v>0</v>
      </c>
      <c r="H382" s="21">
        <f t="shared" ref="H382" si="170">SUM(H376:H381)</f>
        <v>0</v>
      </c>
      <c r="I382" s="21">
        <f t="shared" ref="I382" si="171">SUM(I376:I381)</f>
        <v>0</v>
      </c>
      <c r="J382" s="21">
        <f t="shared" ref="J382" si="172">SUM(J376:J381)</f>
        <v>0</v>
      </c>
      <c r="K382" s="27"/>
      <c r="L382" s="21">
        <f t="shared" ref="L382" ca="1" si="173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4</v>
      </c>
      <c r="C383" s="93" t="s">
        <v>4</v>
      </c>
      <c r="D383" s="94"/>
      <c r="E383" s="33"/>
      <c r="F383" s="34">
        <f>F349+F353+F363+F368+F375+F382</f>
        <v>1375</v>
      </c>
      <c r="G383" s="34">
        <f t="shared" ref="G383" si="174">G349+G353+G363+G368+G375+G382</f>
        <v>48.01</v>
      </c>
      <c r="H383" s="34">
        <f t="shared" ref="H383" si="175">H349+H353+H363+H368+H375+H382</f>
        <v>45.13</v>
      </c>
      <c r="I383" s="34">
        <f t="shared" ref="I383" si="176">I349+I353+I363+I368+I375+I382</f>
        <v>173.67000000000002</v>
      </c>
      <c r="J383" s="34">
        <f t="shared" ref="J383" si="177">J349+J353+J363+J368+J375+J382</f>
        <v>1598.71</v>
      </c>
      <c r="K383" s="35"/>
      <c r="L383" s="34">
        <v>152.19999999999999</v>
      </c>
    </row>
    <row r="384" spans="1:12" ht="15" x14ac:dyDescent="0.25">
      <c r="A384" s="22">
        <v>2</v>
      </c>
      <c r="B384" s="23">
        <v>5</v>
      </c>
      <c r="C384" s="24" t="s">
        <v>19</v>
      </c>
      <c r="D384" s="5" t="s">
        <v>20</v>
      </c>
      <c r="E384" s="83" t="s">
        <v>101</v>
      </c>
      <c r="F384" s="84">
        <v>250</v>
      </c>
      <c r="G384" s="84">
        <v>6.88</v>
      </c>
      <c r="H384" s="84">
        <v>6.8</v>
      </c>
      <c r="I384" s="84">
        <v>35.75</v>
      </c>
      <c r="J384" s="84">
        <v>287.5</v>
      </c>
      <c r="K384" s="85">
        <v>219</v>
      </c>
      <c r="L384" s="47">
        <v>16.18</v>
      </c>
    </row>
    <row r="385" spans="1:12" ht="15" x14ac:dyDescent="0.25">
      <c r="A385" s="25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5"/>
      <c r="B386" s="16"/>
      <c r="C386" s="11"/>
      <c r="D386" s="7" t="s">
        <v>21</v>
      </c>
      <c r="E386" s="58" t="s">
        <v>81</v>
      </c>
      <c r="F386" s="58">
        <v>200</v>
      </c>
      <c r="G386" s="58">
        <v>0.3</v>
      </c>
      <c r="H386" s="58">
        <v>0</v>
      </c>
      <c r="I386" s="58">
        <v>15.2</v>
      </c>
      <c r="J386" s="58">
        <v>95</v>
      </c>
      <c r="K386" s="59">
        <v>686</v>
      </c>
      <c r="L386" s="50">
        <v>3</v>
      </c>
    </row>
    <row r="387" spans="1:12" ht="15" x14ac:dyDescent="0.25">
      <c r="A387" s="25"/>
      <c r="B387" s="16"/>
      <c r="C387" s="11"/>
      <c r="D387" s="7" t="s">
        <v>22</v>
      </c>
      <c r="E387" s="60" t="s">
        <v>108</v>
      </c>
      <c r="F387" s="60">
        <v>100</v>
      </c>
      <c r="G387" s="60">
        <v>2.2000000000000002</v>
      </c>
      <c r="H387" s="60">
        <v>3.1</v>
      </c>
      <c r="I387" s="62" t="s">
        <v>76</v>
      </c>
      <c r="J387" s="60">
        <v>262.2</v>
      </c>
      <c r="K387" s="63">
        <v>2</v>
      </c>
      <c r="L387" s="50">
        <v>10.029999999999999</v>
      </c>
    </row>
    <row r="388" spans="1:12" ht="15" x14ac:dyDescent="0.25">
      <c r="A388" s="25"/>
      <c r="B388" s="16"/>
      <c r="C388" s="11"/>
      <c r="D388" s="7" t="s">
        <v>23</v>
      </c>
      <c r="E388" s="49"/>
      <c r="F388" s="50"/>
      <c r="G388" s="50"/>
      <c r="H388" s="50"/>
      <c r="I388" s="50"/>
      <c r="J388" s="50"/>
      <c r="K388" s="51"/>
      <c r="L388" s="50"/>
    </row>
    <row r="389" spans="1:12" ht="15" x14ac:dyDescent="0.25">
      <c r="A389" s="25"/>
      <c r="B389" s="16"/>
      <c r="C389" s="11"/>
      <c r="D389" s="6"/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5"/>
      <c r="B390" s="16"/>
      <c r="C390" s="11"/>
      <c r="D390" s="6"/>
      <c r="E390" s="49"/>
      <c r="F390" s="50"/>
      <c r="G390" s="50"/>
      <c r="H390" s="50"/>
      <c r="I390" s="50"/>
      <c r="J390" s="50"/>
      <c r="K390" s="51"/>
      <c r="L390" s="50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550</v>
      </c>
      <c r="G391" s="21">
        <f>SUM(G384:G390)</f>
        <v>9.379999999999999</v>
      </c>
      <c r="H391" s="21">
        <f>SUM(H384:H390)</f>
        <v>9.9</v>
      </c>
      <c r="I391" s="21">
        <f>SUM(I384:I390)</f>
        <v>50.95</v>
      </c>
      <c r="J391" s="21">
        <f>SUM(J384:J390)</f>
        <v>644.70000000000005</v>
      </c>
      <c r="K391" s="27"/>
      <c r="L391" s="21">
        <f t="shared" ref="L391" si="178">SUM(L384:L390)</f>
        <v>29.21</v>
      </c>
    </row>
    <row r="392" spans="1:12" ht="15" x14ac:dyDescent="0.25">
      <c r="A392" s="28">
        <f>A384</f>
        <v>2</v>
      </c>
      <c r="B392" s="14">
        <f>B384</f>
        <v>5</v>
      </c>
      <c r="C392" s="10" t="s">
        <v>24</v>
      </c>
      <c r="D392" s="12" t="s">
        <v>23</v>
      </c>
      <c r="E392" s="49"/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5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6"/>
      <c r="C394" s="11"/>
      <c r="D394" s="6"/>
      <c r="E394" s="49"/>
      <c r="F394" s="50"/>
      <c r="G394" s="50"/>
      <c r="H394" s="50"/>
      <c r="I394" s="50"/>
      <c r="J394" s="50"/>
      <c r="K394" s="51"/>
      <c r="L394" s="50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179">SUM(G392:G394)</f>
        <v>0</v>
      </c>
      <c r="H395" s="21">
        <f t="shared" ref="H395" si="180">SUM(H392:H394)</f>
        <v>0</v>
      </c>
      <c r="I395" s="21">
        <f t="shared" ref="I395" si="181">SUM(I392:I394)</f>
        <v>0</v>
      </c>
      <c r="J395" s="21">
        <f t="shared" ref="J395" si="182">SUM(J392:J394)</f>
        <v>0</v>
      </c>
      <c r="K395" s="27"/>
      <c r="L395" s="21">
        <f t="shared" ref="L395" ca="1" si="183">SUM(L392:L400)</f>
        <v>0</v>
      </c>
    </row>
    <row r="396" spans="1:12" ht="15" x14ac:dyDescent="0.25">
      <c r="A396" s="28">
        <f>A384</f>
        <v>2</v>
      </c>
      <c r="B396" s="14">
        <f>B384</f>
        <v>5</v>
      </c>
      <c r="C396" s="10" t="s">
        <v>25</v>
      </c>
      <c r="D396" s="7" t="s">
        <v>26</v>
      </c>
      <c r="E396" s="57" t="s">
        <v>102</v>
      </c>
      <c r="F396" s="58">
        <v>100</v>
      </c>
      <c r="G396" s="58">
        <v>2.35</v>
      </c>
      <c r="H396" s="58">
        <v>4.5999999999999996</v>
      </c>
      <c r="I396" s="58">
        <v>12.33</v>
      </c>
      <c r="J396" s="58">
        <v>100.1</v>
      </c>
      <c r="K396" s="59">
        <v>126</v>
      </c>
      <c r="L396" s="50">
        <v>10</v>
      </c>
    </row>
    <row r="397" spans="1:12" ht="15" x14ac:dyDescent="0.25">
      <c r="A397" s="25"/>
      <c r="B397" s="16"/>
      <c r="C397" s="11"/>
      <c r="D397" s="7" t="s">
        <v>27</v>
      </c>
      <c r="E397" s="57" t="s">
        <v>103</v>
      </c>
      <c r="F397" s="58">
        <v>270</v>
      </c>
      <c r="G397" s="58">
        <v>7.29</v>
      </c>
      <c r="H397" s="58">
        <v>5.7</v>
      </c>
      <c r="I397" s="58">
        <v>20.73</v>
      </c>
      <c r="J397" s="58">
        <v>148.5</v>
      </c>
      <c r="K397" s="59">
        <v>209</v>
      </c>
      <c r="L397" s="50">
        <v>12.54</v>
      </c>
    </row>
    <row r="398" spans="1:12" ht="15" x14ac:dyDescent="0.25">
      <c r="A398" s="25"/>
      <c r="B398" s="16"/>
      <c r="C398" s="11"/>
      <c r="D398" s="7" t="s">
        <v>28</v>
      </c>
      <c r="E398" s="83" t="s">
        <v>104</v>
      </c>
      <c r="F398" s="84">
        <v>140</v>
      </c>
      <c r="G398" s="84">
        <v>3.85</v>
      </c>
      <c r="H398" s="84">
        <v>2.91</v>
      </c>
      <c r="I398" s="84">
        <v>6.02</v>
      </c>
      <c r="J398" s="84">
        <v>136.1</v>
      </c>
      <c r="K398" s="85">
        <v>261</v>
      </c>
      <c r="L398" s="50">
        <v>32.14</v>
      </c>
    </row>
    <row r="399" spans="1:12" ht="15" x14ac:dyDescent="0.25">
      <c r="A399" s="25"/>
      <c r="B399" s="16"/>
      <c r="C399" s="11"/>
      <c r="D399" s="7" t="s">
        <v>29</v>
      </c>
      <c r="E399" s="58" t="s">
        <v>105</v>
      </c>
      <c r="F399" s="58">
        <v>180</v>
      </c>
      <c r="G399" s="58">
        <v>6.3</v>
      </c>
      <c r="H399" s="58">
        <v>6.15</v>
      </c>
      <c r="I399" s="58">
        <v>35.25</v>
      </c>
      <c r="J399" s="58">
        <v>220.5</v>
      </c>
      <c r="K399" s="59">
        <v>516</v>
      </c>
      <c r="L399" s="50">
        <v>8.19</v>
      </c>
    </row>
    <row r="400" spans="1:12" ht="15" x14ac:dyDescent="0.25">
      <c r="A400" s="25"/>
      <c r="B400" s="16"/>
      <c r="C400" s="11"/>
      <c r="D400" s="7" t="s">
        <v>30</v>
      </c>
      <c r="E400" s="58" t="s">
        <v>54</v>
      </c>
      <c r="F400" s="58">
        <v>200</v>
      </c>
      <c r="G400" s="58">
        <v>0.6</v>
      </c>
      <c r="H400" s="58">
        <v>0.1</v>
      </c>
      <c r="I400" s="58">
        <v>20.100000000000001</v>
      </c>
      <c r="J400" s="58">
        <v>84</v>
      </c>
      <c r="K400" s="59">
        <v>349</v>
      </c>
      <c r="L400" s="50">
        <v>6.72</v>
      </c>
    </row>
    <row r="401" spans="1:12" ht="15" x14ac:dyDescent="0.25">
      <c r="A401" s="25"/>
      <c r="B401" s="16"/>
      <c r="C401" s="11"/>
      <c r="D401" s="7" t="s">
        <v>31</v>
      </c>
      <c r="E401" s="58" t="s">
        <v>55</v>
      </c>
      <c r="F401" s="58">
        <v>40</v>
      </c>
      <c r="G401" s="58">
        <v>3.4</v>
      </c>
      <c r="H401" s="58">
        <v>0.32</v>
      </c>
      <c r="I401" s="58">
        <v>19.68</v>
      </c>
      <c r="J401" s="58">
        <v>94</v>
      </c>
      <c r="K401" s="51"/>
      <c r="L401" s="50">
        <v>3.34</v>
      </c>
    </row>
    <row r="402" spans="1:12" ht="15" x14ac:dyDescent="0.25">
      <c r="A402" s="25"/>
      <c r="B402" s="16"/>
      <c r="C402" s="11"/>
      <c r="D402" s="7" t="s">
        <v>32</v>
      </c>
      <c r="E402" s="60" t="s">
        <v>56</v>
      </c>
      <c r="F402" s="60">
        <v>40</v>
      </c>
      <c r="G402" s="60">
        <v>1.88</v>
      </c>
      <c r="H402" s="60">
        <v>0.28000000000000003</v>
      </c>
      <c r="I402" s="60">
        <v>19.920000000000002</v>
      </c>
      <c r="J402" s="60">
        <v>85.6</v>
      </c>
      <c r="K402" s="51"/>
      <c r="L402" s="50">
        <v>3.34</v>
      </c>
    </row>
    <row r="403" spans="1:12" ht="15" x14ac:dyDescent="0.25">
      <c r="A403" s="25"/>
      <c r="B403" s="16"/>
      <c r="C403" s="11"/>
      <c r="D403" s="6"/>
      <c r="E403" s="49"/>
      <c r="F403" s="50"/>
      <c r="G403" s="50"/>
      <c r="H403" s="50"/>
      <c r="I403" s="50"/>
      <c r="J403" s="50"/>
      <c r="K403" s="51"/>
      <c r="L403" s="50"/>
    </row>
    <row r="404" spans="1:12" ht="15" x14ac:dyDescent="0.25">
      <c r="A404" s="25"/>
      <c r="B404" s="16"/>
      <c r="C404" s="11"/>
      <c r="D404" s="6"/>
      <c r="E404" s="49"/>
      <c r="F404" s="50"/>
      <c r="G404" s="50"/>
      <c r="H404" s="50"/>
      <c r="I404" s="50"/>
      <c r="J404" s="50"/>
      <c r="K404" s="51"/>
      <c r="L404" s="50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970</v>
      </c>
      <c r="G405" s="21">
        <f>SUM(G396:G404)</f>
        <v>25.669999999999998</v>
      </c>
      <c r="H405" s="21">
        <f>SUM(H396:H404)</f>
        <v>20.060000000000002</v>
      </c>
      <c r="I405" s="21">
        <f>SUM(I396:I404)</f>
        <v>134.03000000000003</v>
      </c>
      <c r="J405" s="21">
        <f>SUM(J396:J404)</f>
        <v>868.80000000000007</v>
      </c>
      <c r="K405" s="27"/>
      <c r="L405" s="21">
        <f>SUM(L396:L404)</f>
        <v>76.27000000000001</v>
      </c>
    </row>
    <row r="406" spans="1:12" ht="15" x14ac:dyDescent="0.25">
      <c r="A406" s="28">
        <f>A384</f>
        <v>2</v>
      </c>
      <c r="B406" s="14">
        <f>B384</f>
        <v>5</v>
      </c>
      <c r="C406" s="10" t="s">
        <v>33</v>
      </c>
      <c r="D406" s="12" t="s">
        <v>34</v>
      </c>
      <c r="E406" s="64"/>
      <c r="F406" s="65"/>
      <c r="G406" s="66"/>
      <c r="H406" s="66"/>
      <c r="I406" s="66"/>
      <c r="J406" s="66"/>
      <c r="K406" s="67"/>
      <c r="L406" s="50"/>
    </row>
    <row r="407" spans="1:12" ht="15" x14ac:dyDescent="0.25">
      <c r="A407" s="25"/>
      <c r="B407" s="16"/>
      <c r="C407" s="11"/>
      <c r="D407" s="12" t="s">
        <v>30</v>
      </c>
      <c r="E407" s="64"/>
      <c r="F407" s="65"/>
      <c r="G407" s="66"/>
      <c r="H407" s="66"/>
      <c r="I407" s="66"/>
      <c r="J407" s="66"/>
      <c r="K407" s="67"/>
      <c r="L407" s="50"/>
    </row>
    <row r="408" spans="1:12" ht="15" x14ac:dyDescent="0.25">
      <c r="A408" s="25"/>
      <c r="B408" s="16"/>
      <c r="C408" s="11"/>
      <c r="D408" s="6"/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5"/>
      <c r="B409" s="16"/>
      <c r="C409" s="11"/>
      <c r="D409" s="6"/>
      <c r="E409" s="49"/>
      <c r="F409" s="50"/>
      <c r="G409" s="50"/>
      <c r="H409" s="50"/>
      <c r="I409" s="50"/>
      <c r="J409" s="50"/>
      <c r="K409" s="51"/>
      <c r="L409" s="50"/>
    </row>
    <row r="410" spans="1:12" ht="15" x14ac:dyDescent="0.25">
      <c r="A410" s="26"/>
      <c r="B410" s="18"/>
      <c r="C410" s="8"/>
      <c r="D410" s="19" t="s">
        <v>38</v>
      </c>
      <c r="E410" s="9"/>
      <c r="F410" s="21">
        <v>0</v>
      </c>
      <c r="G410" s="21">
        <v>0</v>
      </c>
      <c r="H410" s="21">
        <v>0</v>
      </c>
      <c r="I410" s="21">
        <v>0</v>
      </c>
      <c r="J410" s="21">
        <v>0</v>
      </c>
      <c r="K410" s="27"/>
      <c r="L410" s="21">
        <v>0</v>
      </c>
    </row>
    <row r="411" spans="1:12" ht="15" x14ac:dyDescent="0.25">
      <c r="A411" s="28">
        <f>A384</f>
        <v>2</v>
      </c>
      <c r="B411" s="14">
        <f>B384</f>
        <v>5</v>
      </c>
      <c r="C411" s="10" t="s">
        <v>35</v>
      </c>
      <c r="D411" s="7" t="s">
        <v>20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5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5"/>
      <c r="B413" s="16"/>
      <c r="C413" s="11"/>
      <c r="D413" s="7" t="s">
        <v>30</v>
      </c>
      <c r="E413" s="49"/>
      <c r="F413" s="50"/>
      <c r="G413" s="50"/>
      <c r="H413" s="50"/>
      <c r="I413" s="50"/>
      <c r="J413" s="50"/>
      <c r="K413" s="51"/>
      <c r="L413" s="50"/>
    </row>
    <row r="414" spans="1:12" ht="15" x14ac:dyDescent="0.25">
      <c r="A414" s="25"/>
      <c r="B414" s="16"/>
      <c r="C414" s="11"/>
      <c r="D414" s="7" t="s">
        <v>22</v>
      </c>
      <c r="E414" s="49"/>
      <c r="F414" s="50"/>
      <c r="G414" s="50"/>
      <c r="H414" s="50"/>
      <c r="I414" s="50"/>
      <c r="J414" s="50"/>
      <c r="K414" s="51"/>
      <c r="L414" s="50"/>
    </row>
    <row r="415" spans="1:12" ht="15" x14ac:dyDescent="0.25">
      <c r="A415" s="25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5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184">SUM(G411:G416)</f>
        <v>0</v>
      </c>
      <c r="H417" s="21">
        <f t="shared" ref="H417" si="185">SUM(H411:H416)</f>
        <v>0</v>
      </c>
      <c r="I417" s="21">
        <f t="shared" ref="I417" si="186">SUM(I411:I416)</f>
        <v>0</v>
      </c>
      <c r="J417" s="21">
        <f t="shared" ref="J417" si="187">SUM(J411:J416)</f>
        <v>0</v>
      </c>
      <c r="K417" s="27"/>
      <c r="L417" s="21">
        <f t="shared" ref="L417" ca="1" si="188">SUM(L411:L419)</f>
        <v>0</v>
      </c>
    </row>
    <row r="418" spans="1:12" ht="15" x14ac:dyDescent="0.25">
      <c r="A418" s="28">
        <f>A384</f>
        <v>2</v>
      </c>
      <c r="B418" s="14">
        <f>B384</f>
        <v>5</v>
      </c>
      <c r="C418" s="10" t="s">
        <v>36</v>
      </c>
      <c r="D418" s="12" t="s">
        <v>37</v>
      </c>
      <c r="E418" s="49"/>
      <c r="F418" s="50"/>
      <c r="G418" s="50"/>
      <c r="H418" s="50"/>
      <c r="I418" s="50"/>
      <c r="J418" s="50"/>
      <c r="K418" s="51"/>
      <c r="L418" s="50"/>
    </row>
    <row r="419" spans="1:12" ht="15" x14ac:dyDescent="0.25">
      <c r="A419" s="25"/>
      <c r="B419" s="16"/>
      <c r="C419" s="11"/>
      <c r="D419" s="12" t="s">
        <v>34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5"/>
      <c r="B420" s="16"/>
      <c r="C420" s="11"/>
      <c r="D420" s="12" t="s">
        <v>30</v>
      </c>
      <c r="E420" s="49"/>
      <c r="F420" s="50"/>
      <c r="G420" s="50"/>
      <c r="H420" s="50"/>
      <c r="I420" s="50"/>
      <c r="J420" s="50"/>
      <c r="K420" s="51"/>
      <c r="L420" s="50"/>
    </row>
    <row r="421" spans="1:12" ht="15" x14ac:dyDescent="0.25">
      <c r="A421" s="25"/>
      <c r="B421" s="16"/>
      <c r="C421" s="11"/>
      <c r="D421" s="12" t="s">
        <v>23</v>
      </c>
      <c r="E421" s="49"/>
      <c r="F421" s="50"/>
      <c r="G421" s="50"/>
      <c r="H421" s="50"/>
      <c r="I421" s="50"/>
      <c r="J421" s="50"/>
      <c r="K421" s="51"/>
      <c r="L421" s="50"/>
    </row>
    <row r="422" spans="1:12" ht="15" x14ac:dyDescent="0.25">
      <c r="A422" s="25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5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189">SUM(G418:G423)</f>
        <v>0</v>
      </c>
      <c r="H424" s="21">
        <f t="shared" ref="H424" si="190">SUM(H418:H423)</f>
        <v>0</v>
      </c>
      <c r="I424" s="21">
        <f t="shared" ref="I424" si="191">SUM(I418:I423)</f>
        <v>0</v>
      </c>
      <c r="J424" s="21">
        <f t="shared" ref="J424" si="192">SUM(J418:J423)</f>
        <v>0</v>
      </c>
      <c r="K424" s="27"/>
      <c r="L424" s="21">
        <f ca="1">SUM(L418:L425)</f>
        <v>0</v>
      </c>
    </row>
    <row r="425" spans="1:12" ht="15.75" customHeight="1" thickBot="1" x14ac:dyDescent="0.25">
      <c r="A425" s="31">
        <f>A384</f>
        <v>2</v>
      </c>
      <c r="B425" s="32">
        <f>B384</f>
        <v>5</v>
      </c>
      <c r="C425" s="93" t="s">
        <v>4</v>
      </c>
      <c r="D425" s="94"/>
      <c r="E425" s="33"/>
      <c r="F425" s="34">
        <f>F391+F395+F405+F410+F417+F424</f>
        <v>1520</v>
      </c>
      <c r="G425" s="34">
        <f t="shared" ref="G425" si="193">G391+G395+G405+G410+G417+G424</f>
        <v>35.049999999999997</v>
      </c>
      <c r="H425" s="34">
        <f t="shared" ref="H425" si="194">H391+H395+H405+H410+H417+H424</f>
        <v>29.96</v>
      </c>
      <c r="I425" s="34">
        <f t="shared" ref="I425" si="195">I391+I395+I405+I410+I417+I424</f>
        <v>184.98000000000002</v>
      </c>
      <c r="J425" s="34">
        <f t="shared" ref="J425" si="196">J391+J395+J405+J410+J417+J424</f>
        <v>1513.5</v>
      </c>
      <c r="K425" s="35"/>
      <c r="L425" s="34">
        <v>105.48</v>
      </c>
    </row>
    <row r="426" spans="1:12" ht="15.75" thickBot="1" x14ac:dyDescent="0.25">
      <c r="A426" s="37"/>
      <c r="B426" s="38"/>
      <c r="C426" s="90"/>
      <c r="D426" s="91"/>
      <c r="E426" s="39"/>
      <c r="F426" s="40"/>
      <c r="G426" s="40"/>
      <c r="H426" s="40"/>
      <c r="I426" s="40"/>
      <c r="J426" s="40"/>
      <c r="K426" s="41"/>
      <c r="L426" s="34"/>
    </row>
    <row r="427" spans="1:12" x14ac:dyDescent="0.2">
      <c r="A427" s="29"/>
      <c r="B427" s="30"/>
      <c r="C427" s="92" t="s">
        <v>5</v>
      </c>
      <c r="D427" s="92"/>
      <c r="E427" s="92"/>
      <c r="F427" s="42">
        <v>1491.9</v>
      </c>
      <c r="G427" s="42">
        <v>50.45</v>
      </c>
      <c r="H427" s="42">
        <v>51.27</v>
      </c>
      <c r="I427" s="42">
        <v>191.6</v>
      </c>
      <c r="J427" s="42">
        <v>1568.5</v>
      </c>
      <c r="K427" s="42"/>
      <c r="L427" s="42">
        <v>120.9</v>
      </c>
    </row>
  </sheetData>
  <mergeCells count="15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426:D426"/>
    <mergeCell ref="C427:E427"/>
    <mergeCell ref="C341:D341"/>
    <mergeCell ref="C383:D383"/>
    <mergeCell ref="C425:D4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Горишний</cp:lastModifiedBy>
  <dcterms:created xsi:type="dcterms:W3CDTF">2022-05-16T14:23:56Z</dcterms:created>
  <dcterms:modified xsi:type="dcterms:W3CDTF">2024-04-13T17:45:23Z</dcterms:modified>
</cp:coreProperties>
</file>